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S:\Sports\Skate Canada\Kendra - Events &amp; Admin\Competitions\LOC Guidelines &amp; DOCS\2017-2018 Toolkit\"/>
    </mc:Choice>
  </mc:AlternateContent>
  <bookViews>
    <workbookView xWindow="0" yWindow="0" windowWidth="21600" windowHeight="9510" activeTab="1" xr2:uid="{00000000-000D-0000-FFFF-FFFF00000000}"/>
  </bookViews>
  <sheets>
    <sheet name="Sectionals" sheetId="4" r:id="rId1"/>
    <sheet name="Synchro Championships" sheetId="12" r:id="rId2"/>
    <sheet name="Praire Regionals" sheetId="11" r:id="rId3"/>
    <sheet name="MB Open" sheetId="6" r:id="rId4"/>
    <sheet name="STARSkate Championships" sheetId="9" r:id="rId5"/>
    <sheet name="Crocus" sheetId="13" r:id="rId6"/>
    <sheet name="Regional Championships" sheetId="10" r:id="rId7"/>
  </sheets>
  <calcPr calcId="171027"/>
</workbook>
</file>

<file path=xl/calcChain.xml><?xml version="1.0" encoding="utf-8"?>
<calcChain xmlns="http://schemas.openxmlformats.org/spreadsheetml/2006/main">
  <c r="F11" i="12" l="1"/>
  <c r="G11" i="12"/>
  <c r="H11" i="12"/>
  <c r="I11" i="12"/>
  <c r="H29" i="12"/>
  <c r="G29" i="12"/>
  <c r="F29" i="12"/>
  <c r="E29" i="12"/>
  <c r="H28" i="12"/>
  <c r="G28" i="12"/>
  <c r="F28" i="12"/>
  <c r="E28" i="12"/>
  <c r="G31" i="12" l="1"/>
  <c r="E31" i="12"/>
  <c r="F31" i="12"/>
  <c r="H31" i="12"/>
  <c r="H98" i="10" l="1"/>
  <c r="G98" i="10"/>
  <c r="F98" i="10"/>
  <c r="E98" i="10"/>
  <c r="E86" i="10"/>
  <c r="F86" i="10"/>
  <c r="G86" i="10"/>
  <c r="H86" i="10"/>
  <c r="E87" i="10"/>
  <c r="F87" i="10"/>
  <c r="G87" i="10"/>
  <c r="H87" i="10"/>
  <c r="F11" i="11" l="1"/>
  <c r="G11" i="11"/>
  <c r="H11" i="11"/>
  <c r="I11" i="11"/>
  <c r="E29" i="13"/>
  <c r="F29" i="13"/>
  <c r="G29" i="13"/>
  <c r="F11" i="13"/>
  <c r="G11" i="13"/>
  <c r="H11" i="13"/>
  <c r="I11" i="13"/>
  <c r="E29" i="11"/>
  <c r="F29" i="11"/>
  <c r="G29" i="11"/>
  <c r="G28" i="13" l="1"/>
  <c r="F28" i="13"/>
  <c r="E28" i="13"/>
  <c r="G27" i="13"/>
  <c r="F27" i="13"/>
  <c r="E27" i="13"/>
  <c r="I20" i="13"/>
  <c r="H20" i="13"/>
  <c r="G20" i="13"/>
  <c r="F20" i="13"/>
  <c r="I19" i="13"/>
  <c r="H19" i="13"/>
  <c r="G19" i="13"/>
  <c r="F19" i="13"/>
  <c r="I18" i="13"/>
  <c r="H18" i="13"/>
  <c r="G18" i="13"/>
  <c r="F18" i="13"/>
  <c r="I17" i="13"/>
  <c r="H17" i="13"/>
  <c r="G17" i="13"/>
  <c r="F17" i="13"/>
  <c r="I16" i="13"/>
  <c r="H16" i="13"/>
  <c r="G16" i="13"/>
  <c r="F16" i="13"/>
  <c r="I15" i="13"/>
  <c r="H15" i="13"/>
  <c r="G15" i="13"/>
  <c r="F15" i="13"/>
  <c r="I14" i="13"/>
  <c r="H14" i="13"/>
  <c r="G14" i="13"/>
  <c r="F14" i="13"/>
  <c r="I13" i="13"/>
  <c r="H13" i="13"/>
  <c r="G13" i="13"/>
  <c r="F13" i="13"/>
  <c r="I12" i="13"/>
  <c r="H12" i="13"/>
  <c r="G12" i="13"/>
  <c r="F12" i="13"/>
  <c r="F22" i="13" s="1"/>
  <c r="I22" i="13"/>
  <c r="H22" i="13"/>
  <c r="G22" i="13"/>
  <c r="H8" i="4"/>
  <c r="H9" i="4"/>
  <c r="H29" i="4" s="1"/>
  <c r="H10" i="4"/>
  <c r="H11" i="4"/>
  <c r="H12" i="4"/>
  <c r="H13" i="4"/>
  <c r="H14" i="4"/>
  <c r="H15" i="4"/>
  <c r="H16" i="4"/>
  <c r="H17" i="4"/>
  <c r="H18" i="4"/>
  <c r="H19" i="4"/>
  <c r="H20" i="4"/>
  <c r="H21" i="4"/>
  <c r="H22" i="4"/>
  <c r="H23" i="4"/>
  <c r="H24" i="4"/>
  <c r="H25" i="4"/>
  <c r="H26" i="4"/>
  <c r="H7" i="4"/>
  <c r="I21" i="12"/>
  <c r="H21" i="12"/>
  <c r="G21" i="12"/>
  <c r="F21" i="12"/>
  <c r="I20" i="12"/>
  <c r="H20" i="12"/>
  <c r="G20" i="12"/>
  <c r="F20" i="12"/>
  <c r="I19" i="12"/>
  <c r="H19" i="12"/>
  <c r="G19" i="12"/>
  <c r="F19" i="12"/>
  <c r="I18" i="12"/>
  <c r="H18" i="12"/>
  <c r="G18" i="12"/>
  <c r="F18" i="12"/>
  <c r="I17" i="12"/>
  <c r="H17" i="12"/>
  <c r="G17" i="12"/>
  <c r="F17" i="12"/>
  <c r="I16" i="12"/>
  <c r="H16" i="12"/>
  <c r="G16" i="12"/>
  <c r="F16" i="12"/>
  <c r="I15" i="12"/>
  <c r="H15" i="12"/>
  <c r="G15" i="12"/>
  <c r="F15" i="12"/>
  <c r="I14" i="12"/>
  <c r="H14" i="12"/>
  <c r="G14" i="12"/>
  <c r="F14" i="12"/>
  <c r="I13" i="12"/>
  <c r="H13" i="12"/>
  <c r="G13" i="12"/>
  <c r="F13" i="12"/>
  <c r="I12" i="12"/>
  <c r="I23" i="12" s="1"/>
  <c r="H12" i="12"/>
  <c r="H23" i="12" s="1"/>
  <c r="G12" i="12"/>
  <c r="G23" i="12" s="1"/>
  <c r="F12" i="12"/>
  <c r="F23" i="12" s="1"/>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7" i="9"/>
  <c r="I12" i="11"/>
  <c r="I13" i="11"/>
  <c r="I14" i="11"/>
  <c r="I15" i="11"/>
  <c r="I16" i="11"/>
  <c r="I17" i="11"/>
  <c r="I18" i="11"/>
  <c r="I19" i="11"/>
  <c r="I20" i="11"/>
  <c r="I76" i="6"/>
  <c r="I77" i="6"/>
  <c r="I78" i="6"/>
  <c r="I79" i="6"/>
  <c r="I80" i="6"/>
  <c r="I81" i="6"/>
  <c r="I82" i="6"/>
  <c r="I83" i="6"/>
  <c r="I84" i="6"/>
  <c r="I85" i="6"/>
  <c r="I65" i="6"/>
  <c r="I66" i="6"/>
  <c r="I67" i="6"/>
  <c r="I68" i="6"/>
  <c r="I69" i="6"/>
  <c r="I70" i="6"/>
  <c r="I71" i="6"/>
  <c r="I72" i="6"/>
  <c r="I73" i="6"/>
  <c r="I74" i="6"/>
  <c r="I75" i="6"/>
  <c r="I52" i="6"/>
  <c r="I53" i="6"/>
  <c r="I54" i="6"/>
  <c r="I55" i="6"/>
  <c r="I56" i="6"/>
  <c r="I57" i="6"/>
  <c r="I58" i="6"/>
  <c r="I59" i="6"/>
  <c r="I60" i="6"/>
  <c r="I61" i="6"/>
  <c r="I62" i="6"/>
  <c r="I63" i="6"/>
  <c r="I64" i="6"/>
  <c r="I32" i="6"/>
  <c r="I33" i="6"/>
  <c r="I34" i="6"/>
  <c r="I35" i="6"/>
  <c r="I36" i="6"/>
  <c r="I37" i="6"/>
  <c r="I38" i="6"/>
  <c r="I39" i="6"/>
  <c r="I40" i="6"/>
  <c r="I41" i="6"/>
  <c r="I42" i="6"/>
  <c r="I43" i="6"/>
  <c r="I44" i="6"/>
  <c r="I45" i="6"/>
  <c r="I46" i="6"/>
  <c r="I47" i="6"/>
  <c r="I48" i="6"/>
  <c r="I49" i="6"/>
  <c r="I50" i="6"/>
  <c r="I51" i="6"/>
  <c r="I8" i="6"/>
  <c r="I9" i="6"/>
  <c r="I10" i="6"/>
  <c r="I11" i="6"/>
  <c r="I12" i="6"/>
  <c r="I13" i="6"/>
  <c r="I14" i="6"/>
  <c r="I15" i="6"/>
  <c r="I16" i="6"/>
  <c r="I17" i="6"/>
  <c r="I18" i="6"/>
  <c r="I19" i="6"/>
  <c r="I20" i="6"/>
  <c r="I21" i="6"/>
  <c r="I22" i="6"/>
  <c r="I23" i="6"/>
  <c r="I24" i="6"/>
  <c r="I25" i="6"/>
  <c r="I26" i="6"/>
  <c r="I27" i="6"/>
  <c r="I28" i="6"/>
  <c r="I29" i="6"/>
  <c r="I30" i="6"/>
  <c r="I31" i="6"/>
  <c r="I7" i="6"/>
  <c r="I87" i="6" s="1"/>
  <c r="I49" i="9" l="1"/>
  <c r="J72" i="10"/>
  <c r="H90" i="10"/>
  <c r="G90" i="10"/>
  <c r="F90" i="10"/>
  <c r="E90" i="10"/>
  <c r="G83" i="10"/>
  <c r="E83" i="10"/>
  <c r="J9" i="10"/>
  <c r="J10" i="10"/>
  <c r="J11" i="10"/>
  <c r="J12" i="10"/>
  <c r="J13" i="10"/>
  <c r="J14" i="10"/>
  <c r="J15" i="10"/>
  <c r="J16" i="10"/>
  <c r="J17" i="10"/>
  <c r="J18" i="10"/>
  <c r="J19" i="10"/>
  <c r="J20" i="10"/>
  <c r="J21" i="10"/>
  <c r="J22" i="10"/>
  <c r="J23" i="10"/>
  <c r="J24" i="10"/>
  <c r="J25" i="10"/>
  <c r="J26" i="10"/>
  <c r="J27" i="10"/>
  <c r="J28" i="10"/>
  <c r="J29" i="10"/>
  <c r="J30" i="10"/>
  <c r="J31"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8" i="10"/>
  <c r="I22" i="11"/>
  <c r="F29" i="9" l="1"/>
  <c r="G29" i="9"/>
  <c r="H29" i="9"/>
  <c r="F30" i="9"/>
  <c r="G30" i="9"/>
  <c r="H30" i="9"/>
  <c r="F31" i="9"/>
  <c r="G31" i="9"/>
  <c r="H31" i="9"/>
  <c r="F32" i="9"/>
  <c r="G32" i="9"/>
  <c r="H32" i="9"/>
  <c r="F33" i="9"/>
  <c r="G33" i="9"/>
  <c r="H33" i="9"/>
  <c r="F34" i="9"/>
  <c r="G34" i="9"/>
  <c r="H34" i="9"/>
  <c r="F35" i="9"/>
  <c r="G35" i="9"/>
  <c r="H35" i="9"/>
  <c r="F36" i="9"/>
  <c r="G36" i="9"/>
  <c r="H36" i="9"/>
  <c r="F37" i="9"/>
  <c r="G37" i="9"/>
  <c r="H37" i="9"/>
  <c r="F38" i="9"/>
  <c r="G38" i="9"/>
  <c r="H38" i="9"/>
  <c r="F39" i="9"/>
  <c r="G39" i="9"/>
  <c r="H39" i="9"/>
  <c r="F40" i="9"/>
  <c r="G40" i="9"/>
  <c r="H40" i="9"/>
  <c r="F41" i="9"/>
  <c r="G41" i="9"/>
  <c r="H41" i="9"/>
  <c r="F42" i="9"/>
  <c r="G42" i="9"/>
  <c r="H42" i="9"/>
  <c r="F43" i="9"/>
  <c r="G43" i="9"/>
  <c r="H43" i="9"/>
  <c r="F44" i="9"/>
  <c r="G44" i="9"/>
  <c r="H44" i="9"/>
  <c r="F45" i="9"/>
  <c r="G45" i="9"/>
  <c r="H45" i="9"/>
  <c r="F46" i="9"/>
  <c r="G46" i="9"/>
  <c r="H46" i="9"/>
  <c r="F16" i="9"/>
  <c r="G16" i="9"/>
  <c r="H16" i="9"/>
  <c r="F17" i="9"/>
  <c r="G17" i="9"/>
  <c r="H17" i="9"/>
  <c r="F18" i="9"/>
  <c r="G18" i="9"/>
  <c r="H18" i="9"/>
  <c r="F19" i="9"/>
  <c r="G19" i="9"/>
  <c r="H19" i="9"/>
  <c r="F20" i="9"/>
  <c r="G20" i="9"/>
  <c r="H20" i="9"/>
  <c r="F21" i="9"/>
  <c r="G21" i="9"/>
  <c r="H21" i="9"/>
  <c r="F22" i="9"/>
  <c r="G22" i="9"/>
  <c r="H22" i="9"/>
  <c r="F23" i="9"/>
  <c r="G23" i="9"/>
  <c r="H23" i="9"/>
  <c r="F24" i="9"/>
  <c r="G24" i="9"/>
  <c r="H24" i="9"/>
  <c r="F25" i="9"/>
  <c r="G25" i="9"/>
  <c r="H25" i="9"/>
  <c r="F26" i="9"/>
  <c r="G26" i="9"/>
  <c r="H26" i="9"/>
  <c r="F27" i="9"/>
  <c r="G27" i="9"/>
  <c r="H27" i="9"/>
  <c r="F28" i="9"/>
  <c r="G28" i="9"/>
  <c r="H28" i="9"/>
  <c r="G91" i="6" l="1"/>
  <c r="F91" i="6"/>
  <c r="E91" i="6"/>
  <c r="D91" i="6"/>
  <c r="G53" i="9"/>
  <c r="F53" i="9"/>
  <c r="E53" i="9"/>
  <c r="H21" i="6"/>
  <c r="H22" i="6"/>
  <c r="H23" i="6"/>
  <c r="H24" i="6"/>
  <c r="H25" i="6"/>
  <c r="H26" i="6"/>
  <c r="G21" i="6"/>
  <c r="G22" i="6"/>
  <c r="G23" i="6"/>
  <c r="G24" i="6"/>
  <c r="G25" i="6"/>
  <c r="G26" i="6"/>
  <c r="F21" i="6"/>
  <c r="F22" i="6"/>
  <c r="F23" i="6"/>
  <c r="F24" i="6"/>
  <c r="F25" i="6"/>
  <c r="F26" i="6"/>
  <c r="G51" i="10"/>
  <c r="H51" i="10"/>
  <c r="I51" i="10"/>
  <c r="I21" i="10"/>
  <c r="I22" i="10"/>
  <c r="I23" i="10"/>
  <c r="I24" i="10"/>
  <c r="I25" i="10"/>
  <c r="I26" i="10"/>
  <c r="I27" i="10"/>
  <c r="I28" i="10"/>
  <c r="I29" i="10"/>
  <c r="H21" i="10"/>
  <c r="H22" i="10"/>
  <c r="H23" i="10"/>
  <c r="H24" i="10"/>
  <c r="H25" i="10"/>
  <c r="H26" i="10"/>
  <c r="H27" i="10"/>
  <c r="H28" i="10"/>
  <c r="H29" i="10"/>
  <c r="G21" i="10"/>
  <c r="G72" i="10" s="1"/>
  <c r="G22" i="10"/>
  <c r="G23" i="10"/>
  <c r="G24" i="10"/>
  <c r="G25" i="10"/>
  <c r="G26" i="10"/>
  <c r="G27" i="10"/>
  <c r="G28" i="10"/>
  <c r="G29" i="10"/>
  <c r="E88" i="10"/>
  <c r="F88" i="10"/>
  <c r="G88" i="10"/>
  <c r="H88" i="10"/>
  <c r="E89" i="10"/>
  <c r="F89" i="10"/>
  <c r="G89" i="10"/>
  <c r="H89" i="10"/>
  <c r="G50" i="10"/>
  <c r="H50" i="10"/>
  <c r="I50" i="10"/>
  <c r="F57" i="6"/>
  <c r="G57" i="6"/>
  <c r="H57" i="6"/>
  <c r="F58" i="6"/>
  <c r="G58" i="6"/>
  <c r="H58" i="6"/>
  <c r="F59" i="6"/>
  <c r="G59" i="6"/>
  <c r="H59" i="6"/>
  <c r="F60" i="6"/>
  <c r="G60" i="6"/>
  <c r="H60" i="6"/>
  <c r="F61" i="6"/>
  <c r="G61" i="6"/>
  <c r="H61" i="6"/>
  <c r="F62" i="6"/>
  <c r="G62" i="6"/>
  <c r="H62" i="6"/>
  <c r="F63" i="6"/>
  <c r="G63" i="6"/>
  <c r="H63" i="6"/>
  <c r="F64" i="6"/>
  <c r="G64" i="6"/>
  <c r="H64" i="6"/>
  <c r="F65" i="6"/>
  <c r="G65" i="6"/>
  <c r="H65" i="6"/>
  <c r="F66" i="6"/>
  <c r="G66" i="6"/>
  <c r="H66" i="6"/>
  <c r="F67" i="6"/>
  <c r="G67" i="6"/>
  <c r="H67" i="6"/>
  <c r="F72" i="6"/>
  <c r="G72" i="6"/>
  <c r="H72" i="6"/>
  <c r="E94" i="10"/>
  <c r="F94" i="10"/>
  <c r="G94" i="10"/>
  <c r="H94" i="10"/>
  <c r="E95" i="10"/>
  <c r="F95" i="10"/>
  <c r="G95" i="10"/>
  <c r="H95" i="10"/>
  <c r="H93" i="10"/>
  <c r="G93" i="10"/>
  <c r="F93" i="10"/>
  <c r="E93" i="10"/>
  <c r="G66" i="10"/>
  <c r="H66" i="10"/>
  <c r="I66" i="10"/>
  <c r="G67" i="10"/>
  <c r="H67" i="10"/>
  <c r="I67" i="10"/>
  <c r="G68" i="10"/>
  <c r="H68" i="10"/>
  <c r="I68" i="10"/>
  <c r="G69" i="10"/>
  <c r="H69" i="10"/>
  <c r="I69" i="10"/>
  <c r="G63" i="10"/>
  <c r="H63" i="10"/>
  <c r="I63" i="10"/>
  <c r="G64" i="10"/>
  <c r="H64" i="10"/>
  <c r="I64" i="10"/>
  <c r="I65" i="10"/>
  <c r="G65" i="10"/>
  <c r="H65" i="10"/>
  <c r="G46" i="10"/>
  <c r="H46" i="10"/>
  <c r="I46" i="10"/>
  <c r="G47" i="10"/>
  <c r="H47" i="10"/>
  <c r="I47" i="10"/>
  <c r="G48" i="10"/>
  <c r="H48" i="10"/>
  <c r="I48" i="10"/>
  <c r="G49" i="10"/>
  <c r="H49" i="10"/>
  <c r="I49" i="10"/>
  <c r="G52" i="10"/>
  <c r="H52" i="10"/>
  <c r="I52" i="10"/>
  <c r="G53" i="10"/>
  <c r="H53" i="10"/>
  <c r="I53" i="10"/>
  <c r="G54" i="10"/>
  <c r="H54" i="10"/>
  <c r="I54" i="10"/>
  <c r="E92" i="10"/>
  <c r="F92" i="10"/>
  <c r="G92" i="10"/>
  <c r="H92" i="10"/>
  <c r="I57" i="10"/>
  <c r="I58" i="10"/>
  <c r="H57" i="10"/>
  <c r="H58" i="10"/>
  <c r="G57" i="10"/>
  <c r="G58" i="10"/>
  <c r="H20" i="11"/>
  <c r="G20" i="11"/>
  <c r="F20" i="11"/>
  <c r="H19" i="11"/>
  <c r="G19" i="11"/>
  <c r="F19" i="11"/>
  <c r="H18" i="11"/>
  <c r="G18" i="11"/>
  <c r="F18" i="11"/>
  <c r="H17" i="11"/>
  <c r="G17" i="11"/>
  <c r="F17" i="11"/>
  <c r="H16" i="11"/>
  <c r="G16" i="11"/>
  <c r="F16" i="11"/>
  <c r="H15" i="11"/>
  <c r="G15" i="11"/>
  <c r="F15" i="11"/>
  <c r="H14" i="11"/>
  <c r="G14" i="11"/>
  <c r="F14" i="11"/>
  <c r="H13" i="11"/>
  <c r="G13" i="11"/>
  <c r="F13" i="11"/>
  <c r="H12" i="11"/>
  <c r="G12" i="11"/>
  <c r="F12" i="11"/>
  <c r="G28" i="11"/>
  <c r="F28" i="11"/>
  <c r="E28" i="11"/>
  <c r="G27" i="11"/>
  <c r="F27" i="11"/>
  <c r="E27" i="11"/>
  <c r="G20" i="4"/>
  <c r="F20" i="4"/>
  <c r="E20" i="4"/>
  <c r="G19" i="4"/>
  <c r="F19" i="4"/>
  <c r="E19" i="4"/>
  <c r="G10" i="4"/>
  <c r="F10" i="4"/>
  <c r="E10" i="4"/>
  <c r="G9" i="4"/>
  <c r="F9" i="4"/>
  <c r="E9" i="4"/>
  <c r="E11" i="4"/>
  <c r="F11" i="4"/>
  <c r="G11" i="4"/>
  <c r="E12" i="4"/>
  <c r="F12" i="4"/>
  <c r="G12" i="4"/>
  <c r="G26" i="4"/>
  <c r="F26" i="4"/>
  <c r="E26" i="4"/>
  <c r="G23" i="4"/>
  <c r="F23" i="4"/>
  <c r="E23" i="4"/>
  <c r="G22" i="4"/>
  <c r="F22" i="4"/>
  <c r="E22" i="4"/>
  <c r="G18" i="4"/>
  <c r="F18" i="4"/>
  <c r="E18" i="4"/>
  <c r="G17" i="4"/>
  <c r="F17" i="4"/>
  <c r="E17" i="4"/>
  <c r="G14" i="4"/>
  <c r="F14" i="4"/>
  <c r="E14" i="4"/>
  <c r="G30" i="10"/>
  <c r="H30" i="10"/>
  <c r="I30" i="10"/>
  <c r="G31" i="10"/>
  <c r="H31" i="10"/>
  <c r="I31" i="10"/>
  <c r="G55" i="10"/>
  <c r="H55" i="10"/>
  <c r="I55" i="10"/>
  <c r="G56" i="10"/>
  <c r="H56" i="10"/>
  <c r="I56" i="10"/>
  <c r="G34" i="10"/>
  <c r="H34" i="10"/>
  <c r="I34" i="10"/>
  <c r="G35" i="10"/>
  <c r="H35" i="10"/>
  <c r="I35" i="10"/>
  <c r="G36" i="10"/>
  <c r="H36" i="10"/>
  <c r="I36" i="10"/>
  <c r="G37" i="10"/>
  <c r="H37" i="10"/>
  <c r="I37" i="10"/>
  <c r="G38" i="10"/>
  <c r="H38" i="10"/>
  <c r="I38" i="10"/>
  <c r="G39" i="10"/>
  <c r="H39" i="10"/>
  <c r="I39" i="10"/>
  <c r="G40" i="10"/>
  <c r="H40" i="10"/>
  <c r="I40" i="10"/>
  <c r="G41" i="10"/>
  <c r="H41" i="10"/>
  <c r="I41" i="10"/>
  <c r="G42" i="10"/>
  <c r="H42" i="10"/>
  <c r="I42" i="10"/>
  <c r="G43" i="10"/>
  <c r="H43" i="10"/>
  <c r="I43" i="10"/>
  <c r="G44" i="10"/>
  <c r="H44" i="10"/>
  <c r="I44" i="10"/>
  <c r="G45" i="10"/>
  <c r="H45" i="10"/>
  <c r="I45" i="10"/>
  <c r="G59" i="10"/>
  <c r="H59" i="10"/>
  <c r="I59" i="10"/>
  <c r="G60" i="10"/>
  <c r="H60" i="10"/>
  <c r="I60" i="10"/>
  <c r="G61" i="10"/>
  <c r="H61" i="10"/>
  <c r="I61" i="10"/>
  <c r="G62" i="10"/>
  <c r="H62" i="10"/>
  <c r="I62" i="10"/>
  <c r="I20" i="10"/>
  <c r="I72" i="10" s="1"/>
  <c r="H20" i="10"/>
  <c r="G20" i="10"/>
  <c r="F20" i="6"/>
  <c r="G20" i="6"/>
  <c r="H20" i="6"/>
  <c r="F27" i="6"/>
  <c r="G27" i="6"/>
  <c r="H27" i="6"/>
  <c r="F28" i="6"/>
  <c r="G28" i="6"/>
  <c r="H28" i="6"/>
  <c r="F29" i="6"/>
  <c r="G29" i="6"/>
  <c r="H29" i="6"/>
  <c r="F30" i="6"/>
  <c r="G30" i="6"/>
  <c r="H30" i="6"/>
  <c r="F31" i="6"/>
  <c r="G31" i="6"/>
  <c r="H31" i="6"/>
  <c r="F32" i="6"/>
  <c r="G32" i="6"/>
  <c r="H32" i="6"/>
  <c r="F33" i="6"/>
  <c r="G33" i="6"/>
  <c r="H33" i="6"/>
  <c r="F34" i="6"/>
  <c r="G34" i="6"/>
  <c r="H34" i="6"/>
  <c r="F35" i="6"/>
  <c r="G35" i="6"/>
  <c r="H35" i="6"/>
  <c r="F36" i="6"/>
  <c r="G36" i="6"/>
  <c r="H36" i="6"/>
  <c r="F37" i="6"/>
  <c r="G37" i="6"/>
  <c r="H37" i="6"/>
  <c r="F38" i="6"/>
  <c r="G38" i="6"/>
  <c r="H38" i="6"/>
  <c r="F39" i="6"/>
  <c r="G39" i="6"/>
  <c r="H39" i="6"/>
  <c r="F40" i="6"/>
  <c r="G40" i="6"/>
  <c r="H40" i="6"/>
  <c r="F41" i="6"/>
  <c r="G41" i="6"/>
  <c r="H41" i="6"/>
  <c r="F42" i="6"/>
  <c r="G42" i="6"/>
  <c r="H42" i="6"/>
  <c r="F43" i="6"/>
  <c r="G43" i="6"/>
  <c r="H43" i="6"/>
  <c r="F44" i="6"/>
  <c r="G44" i="6"/>
  <c r="H44" i="6"/>
  <c r="F45" i="6"/>
  <c r="G45" i="6"/>
  <c r="H45" i="6"/>
  <c r="F46" i="6"/>
  <c r="G46" i="6"/>
  <c r="H46" i="6"/>
  <c r="F47" i="6"/>
  <c r="G47" i="6"/>
  <c r="H47" i="6"/>
  <c r="F48" i="6"/>
  <c r="G48" i="6"/>
  <c r="H48" i="6"/>
  <c r="F49" i="6"/>
  <c r="G49" i="6"/>
  <c r="H49" i="6"/>
  <c r="F50" i="6"/>
  <c r="G50" i="6"/>
  <c r="H50" i="6"/>
  <c r="F51" i="6"/>
  <c r="G51" i="6"/>
  <c r="H51" i="6"/>
  <c r="F52" i="6"/>
  <c r="G52" i="6"/>
  <c r="H52" i="6"/>
  <c r="F53" i="6"/>
  <c r="G53" i="6"/>
  <c r="H53" i="6"/>
  <c r="F54" i="6"/>
  <c r="G54" i="6"/>
  <c r="H54" i="6"/>
  <c r="F55" i="6"/>
  <c r="G55" i="6"/>
  <c r="H55" i="6"/>
  <c r="F56" i="6"/>
  <c r="G56" i="6"/>
  <c r="H56" i="6"/>
  <c r="F68" i="6"/>
  <c r="G68" i="6"/>
  <c r="H68" i="6"/>
  <c r="F69" i="6"/>
  <c r="G69" i="6"/>
  <c r="H69" i="6"/>
  <c r="F70" i="6"/>
  <c r="G70" i="6"/>
  <c r="H70" i="6"/>
  <c r="F71" i="6"/>
  <c r="G71" i="6"/>
  <c r="H71" i="6"/>
  <c r="F73" i="6"/>
  <c r="G73" i="6"/>
  <c r="H73" i="6"/>
  <c r="F74" i="6"/>
  <c r="G74" i="6"/>
  <c r="H74" i="6"/>
  <c r="F75" i="6"/>
  <c r="G75" i="6"/>
  <c r="H75" i="6"/>
  <c r="F76" i="6"/>
  <c r="G76" i="6"/>
  <c r="H76" i="6"/>
  <c r="F77" i="6"/>
  <c r="G77" i="6"/>
  <c r="H77" i="6"/>
  <c r="F78" i="6"/>
  <c r="G78" i="6"/>
  <c r="H78" i="6"/>
  <c r="F79" i="6"/>
  <c r="G79" i="6"/>
  <c r="H79" i="6"/>
  <c r="F80" i="6"/>
  <c r="G80" i="6"/>
  <c r="H80" i="6"/>
  <c r="F81" i="6"/>
  <c r="G81" i="6"/>
  <c r="H81" i="6"/>
  <c r="F82" i="6"/>
  <c r="G82" i="6"/>
  <c r="H82" i="6"/>
  <c r="F83" i="6"/>
  <c r="G83" i="6"/>
  <c r="H83" i="6"/>
  <c r="F84" i="6"/>
  <c r="G84" i="6"/>
  <c r="H84" i="6"/>
  <c r="H19" i="6"/>
  <c r="G19" i="6"/>
  <c r="F19" i="6"/>
  <c r="H91" i="10"/>
  <c r="G91" i="10"/>
  <c r="F91" i="10"/>
  <c r="E91" i="10"/>
  <c r="I19" i="10"/>
  <c r="H19" i="10"/>
  <c r="G19" i="10"/>
  <c r="I18" i="10"/>
  <c r="H18" i="10"/>
  <c r="G18" i="10"/>
  <c r="I17" i="10"/>
  <c r="H17" i="10"/>
  <c r="G17" i="10"/>
  <c r="I16" i="10"/>
  <c r="H16" i="10"/>
  <c r="G16" i="10"/>
  <c r="I15" i="10"/>
  <c r="H15" i="10"/>
  <c r="G15" i="10"/>
  <c r="I14" i="10"/>
  <c r="H14" i="10"/>
  <c r="G14" i="10"/>
  <c r="I13" i="10"/>
  <c r="H13" i="10"/>
  <c r="G13" i="10"/>
  <c r="I12" i="10"/>
  <c r="H12" i="10"/>
  <c r="G12" i="10"/>
  <c r="I11" i="10"/>
  <c r="H11" i="10"/>
  <c r="G11" i="10"/>
  <c r="I10" i="10"/>
  <c r="H10" i="10"/>
  <c r="G10" i="10"/>
  <c r="I9" i="10"/>
  <c r="H9" i="10"/>
  <c r="G9" i="10"/>
  <c r="I8" i="10"/>
  <c r="H8" i="10"/>
  <c r="G8" i="10"/>
  <c r="H15" i="9"/>
  <c r="G15" i="9"/>
  <c r="F15" i="9"/>
  <c r="H14" i="9"/>
  <c r="G14" i="9"/>
  <c r="F14" i="9"/>
  <c r="H13" i="9"/>
  <c r="G13" i="9"/>
  <c r="F13" i="9"/>
  <c r="H12" i="9"/>
  <c r="G12" i="9"/>
  <c r="F12" i="9"/>
  <c r="H11" i="9"/>
  <c r="G11" i="9"/>
  <c r="F11" i="9"/>
  <c r="H10" i="9"/>
  <c r="G10" i="9"/>
  <c r="F10" i="9"/>
  <c r="H9" i="9"/>
  <c r="G9" i="9"/>
  <c r="F9" i="9"/>
  <c r="H8" i="9"/>
  <c r="G8" i="9"/>
  <c r="F8" i="9"/>
  <c r="H7" i="9"/>
  <c r="G7" i="9"/>
  <c r="G49" i="9" s="1"/>
  <c r="F7" i="9"/>
  <c r="H18" i="6"/>
  <c r="G18" i="6"/>
  <c r="F18" i="6"/>
  <c r="H17" i="6"/>
  <c r="G17" i="6"/>
  <c r="F17" i="6"/>
  <c r="H16" i="6"/>
  <c r="G16" i="6"/>
  <c r="F16" i="6"/>
  <c r="H15" i="6"/>
  <c r="G15" i="6"/>
  <c r="F15" i="6"/>
  <c r="H14" i="6"/>
  <c r="G14" i="6"/>
  <c r="F14" i="6"/>
  <c r="H13" i="6"/>
  <c r="G13" i="6"/>
  <c r="F13" i="6"/>
  <c r="H12" i="6"/>
  <c r="G12" i="6"/>
  <c r="F12" i="6"/>
  <c r="H11" i="6"/>
  <c r="G11" i="6"/>
  <c r="F11" i="6"/>
  <c r="H9" i="6"/>
  <c r="G9" i="6"/>
  <c r="F9" i="6"/>
  <c r="F10" i="6"/>
  <c r="G10" i="6"/>
  <c r="H10" i="6"/>
  <c r="H8" i="6"/>
  <c r="G8" i="6"/>
  <c r="F8" i="6"/>
  <c r="D94" i="6"/>
  <c r="E94" i="6"/>
  <c r="F94" i="6"/>
  <c r="G94" i="6"/>
  <c r="E96" i="10"/>
  <c r="F96" i="10"/>
  <c r="G96" i="10"/>
  <c r="H96" i="10"/>
  <c r="G95" i="6"/>
  <c r="F95" i="6"/>
  <c r="F97" i="6" s="1"/>
  <c r="E95" i="6"/>
  <c r="D95" i="6"/>
  <c r="G56" i="9"/>
  <c r="F56" i="9"/>
  <c r="E56" i="9"/>
  <c r="D56" i="9"/>
  <c r="D58" i="9" s="1"/>
  <c r="E78" i="10"/>
  <c r="F78" i="10"/>
  <c r="G78" i="10"/>
  <c r="H78" i="10"/>
  <c r="E79" i="10"/>
  <c r="F79" i="10"/>
  <c r="G79" i="10"/>
  <c r="H79" i="10"/>
  <c r="E80" i="10"/>
  <c r="F80" i="10"/>
  <c r="G80" i="10"/>
  <c r="H80" i="10"/>
  <c r="E81" i="10"/>
  <c r="F81" i="10"/>
  <c r="G81" i="10"/>
  <c r="H81" i="10"/>
  <c r="E82" i="10"/>
  <c r="F82" i="10"/>
  <c r="G82" i="10"/>
  <c r="H82" i="10"/>
  <c r="H77" i="10"/>
  <c r="G77" i="10"/>
  <c r="F77" i="10"/>
  <c r="E77" i="10"/>
  <c r="G55" i="9"/>
  <c r="F55" i="9"/>
  <c r="E55" i="9"/>
  <c r="G54" i="9"/>
  <c r="F54" i="9"/>
  <c r="E54" i="9"/>
  <c r="G93" i="6"/>
  <c r="F93" i="6"/>
  <c r="E93" i="6"/>
  <c r="D93" i="6"/>
  <c r="G92" i="6"/>
  <c r="F92" i="6"/>
  <c r="E92" i="6"/>
  <c r="D92" i="6"/>
  <c r="H84" i="10"/>
  <c r="G84" i="10"/>
  <c r="F84" i="10"/>
  <c r="E84" i="10"/>
  <c r="E85" i="10"/>
  <c r="F85" i="10"/>
  <c r="G85" i="10"/>
  <c r="H85" i="10"/>
  <c r="H83" i="10"/>
  <c r="F83" i="10"/>
  <c r="I70" i="10"/>
  <c r="H70" i="10"/>
  <c r="G70" i="10"/>
  <c r="H72" i="10"/>
  <c r="G8" i="4"/>
  <c r="F8" i="4"/>
  <c r="E8" i="4"/>
  <c r="G7" i="4"/>
  <c r="F7" i="4"/>
  <c r="E7" i="4"/>
  <c r="F85" i="6"/>
  <c r="G85" i="6"/>
  <c r="H85" i="6"/>
  <c r="H7" i="6"/>
  <c r="G7" i="6"/>
  <c r="F7" i="6"/>
  <c r="E13" i="4"/>
  <c r="F13" i="4"/>
  <c r="G13" i="4"/>
  <c r="E15" i="4"/>
  <c r="F15" i="4"/>
  <c r="G15" i="4"/>
  <c r="E16" i="4"/>
  <c r="F16" i="4"/>
  <c r="G16" i="4"/>
  <c r="E21" i="4"/>
  <c r="F21" i="4"/>
  <c r="G21" i="4"/>
  <c r="E24" i="4"/>
  <c r="F24" i="4"/>
  <c r="G24" i="4"/>
  <c r="E25" i="4"/>
  <c r="F25" i="4"/>
  <c r="G25" i="4"/>
  <c r="E27" i="4"/>
  <c r="F27" i="4"/>
  <c r="G27" i="4"/>
  <c r="G29" i="4"/>
  <c r="F29" i="4"/>
  <c r="E29" i="4"/>
  <c r="G22" i="11" l="1"/>
  <c r="G87" i="6"/>
  <c r="E97" i="6"/>
  <c r="G97" i="6"/>
  <c r="D97" i="6"/>
  <c r="F87" i="6"/>
  <c r="H87" i="6"/>
  <c r="F58" i="9"/>
  <c r="E58" i="9"/>
  <c r="G58" i="9"/>
  <c r="H49" i="9"/>
  <c r="F49" i="9"/>
  <c r="F22" i="11"/>
  <c r="H22" i="11"/>
</calcChain>
</file>

<file path=xl/sharedStrings.xml><?xml version="1.0" encoding="utf-8"?>
<sst xmlns="http://schemas.openxmlformats.org/spreadsheetml/2006/main" count="568" uniqueCount="266">
  <si>
    <t>Events</t>
  </si>
  <si>
    <t>Gold</t>
  </si>
  <si>
    <t>Silver</t>
  </si>
  <si>
    <t>Bronze</t>
  </si>
  <si>
    <t>Pre Juvenile Dance</t>
  </si>
  <si>
    <t>Juvenile Dance</t>
  </si>
  <si>
    <t>Pre Juvenile Women U11</t>
  </si>
  <si>
    <t>Juvenile Women U14</t>
  </si>
  <si>
    <t>Novice Women</t>
  </si>
  <si>
    <t>Junior Women</t>
  </si>
  <si>
    <t>Senior Women</t>
  </si>
  <si>
    <t>Pre Juvenile Men U11</t>
  </si>
  <si>
    <t>Pre Novice Men</t>
  </si>
  <si>
    <t>TOTALS</t>
  </si>
  <si>
    <t>Extra Set</t>
  </si>
  <si>
    <t>N/A</t>
  </si>
  <si>
    <t>Pre Juvenile Women U11 FreeSkate</t>
  </si>
  <si>
    <t>Pre Juvenile Men U11 FreeSkate</t>
  </si>
  <si>
    <t>Juvenile Women U14 FreeSkate</t>
  </si>
  <si>
    <t>Pre-Novice Women FreeSkate</t>
  </si>
  <si>
    <t>Pre Novice Men FreeSkate</t>
  </si>
  <si>
    <t>Novice Women FreeSkate</t>
  </si>
  <si>
    <t>Junior Women FreeSkate</t>
  </si>
  <si>
    <t>Senior Women FreeSkate</t>
  </si>
  <si>
    <t>Novice Men FreeSkate</t>
  </si>
  <si>
    <t>Junior Men FreeSkate</t>
  </si>
  <si>
    <t>Senior Men FreeSkate</t>
  </si>
  <si>
    <t>Gold Women</t>
  </si>
  <si>
    <t>Gold Men</t>
  </si>
  <si>
    <t>Pre-Novice Women Short</t>
  </si>
  <si>
    <t>Pre Novice Men Short</t>
  </si>
  <si>
    <t>Novice Women Short</t>
  </si>
  <si>
    <t>Novice Men Short</t>
  </si>
  <si>
    <t>Junior Women Short</t>
  </si>
  <si>
    <t>Junior Men Short</t>
  </si>
  <si>
    <t>Senior Women Short</t>
  </si>
  <si>
    <t>Senior Men Short</t>
  </si>
  <si>
    <t>Special O Level 1</t>
  </si>
  <si>
    <t>Special O Level 2</t>
  </si>
  <si>
    <t>Adult Bronze FreeSkate</t>
  </si>
  <si>
    <t>Adult Silver FreeSkate</t>
  </si>
  <si>
    <t>Adult Gold FreeSkate</t>
  </si>
  <si>
    <t>Adult Masters FreeSkate</t>
  </si>
  <si>
    <t>Adult Pre-Introductory Interpretive</t>
  </si>
  <si>
    <t>Adult Introductory Interpretive</t>
  </si>
  <si>
    <t>Adult Bronze Interpretive</t>
  </si>
  <si>
    <t>Adult Silver Interpretive</t>
  </si>
  <si>
    <t>Adult Gold Interpretive</t>
  </si>
  <si>
    <t>Pre-Introductory Interpretive</t>
  </si>
  <si>
    <t>Introductory Interpretive</t>
  </si>
  <si>
    <t>Bronze Interpretive</t>
  </si>
  <si>
    <t>Silver Interpretive</t>
  </si>
  <si>
    <t>Gold Interpretive</t>
  </si>
  <si>
    <t>Beginner I</t>
  </si>
  <si>
    <t>Beginner II</t>
  </si>
  <si>
    <t>Elementary</t>
  </si>
  <si>
    <t>Juvenile</t>
  </si>
  <si>
    <t>Pre-Novice</t>
  </si>
  <si>
    <t>Novice</t>
  </si>
  <si>
    <t>Intermediate</t>
  </si>
  <si>
    <t>Open</t>
  </si>
  <si>
    <t>Adult I</t>
  </si>
  <si>
    <t>Adult II</t>
  </si>
  <si>
    <t>Adult III</t>
  </si>
  <si>
    <t>Number of Skaters on Largest Team</t>
  </si>
  <si>
    <t>Number of Teams Registered</t>
  </si>
  <si>
    <t>Merit</t>
  </si>
  <si>
    <t>Preliminary Dance</t>
  </si>
  <si>
    <t>Junior Bronze Dance</t>
  </si>
  <si>
    <t>Senior Bronze Dance</t>
  </si>
  <si>
    <t>Junior Silver Dance</t>
  </si>
  <si>
    <t>Senior Silver Dance</t>
  </si>
  <si>
    <t>Pre-Juvenile Dance</t>
  </si>
  <si>
    <t>Open Pair</t>
  </si>
  <si>
    <t>1. Enter the number of teams listed in each event category into the correct row under Column C</t>
  </si>
  <si>
    <t>The Charts below can be used to calculate how many medals and ribbons should be ordered for the event.  Once your entry deadline has passed, enter the number of entries listed in each event category into the correct row under Column C.  The total number of each type of medal will be calculated at the bottom.</t>
  </si>
  <si>
    <t>The Chart below can be used to calculate how many medals should be ordered for the event.  Once your entry deadline has passed, follow these steps:</t>
  </si>
  <si>
    <t>The Chart below can be used to calculate how many medals should be ordered for the event.  Once your entry deadline has passed, enter the number of entries listed in each event category into the correct row under Column C (One Dance or Pair team counts as 1 entry).  The total number of each type of medal will be calculated at the bottom.</t>
  </si>
  <si>
    <t>The Charts below can be used to calculate how many medals and ribbons should be ordered for the event.  Once your entry deadline has passed, enter the number of entries listed in each event category into the correct row under Column C (One Dance or Pair team counts as 1 entry).  The total number of each type of medal will be calculated at the bottom.</t>
  </si>
  <si>
    <t>Gold Women FreeSkate</t>
  </si>
  <si>
    <t>Gold Men FreeSkate</t>
  </si>
  <si>
    <t>STAR 1 Element Assessment</t>
  </si>
  <si>
    <t>STAR 2 Compulsory Program</t>
  </si>
  <si>
    <t>STAR 3 FreeSkate</t>
  </si>
  <si>
    <t>CanSkate Stage 1</t>
  </si>
  <si>
    <t>Canskate Stage 2</t>
  </si>
  <si>
    <t>CanSkate Stage 3</t>
  </si>
  <si>
    <t>CanSkate Stage 4</t>
  </si>
  <si>
    <t>CanSkate Stage 5</t>
  </si>
  <si>
    <t>CanSkate Stage 6</t>
  </si>
  <si>
    <t>Juvenile Men U14 FreeSkate</t>
  </si>
  <si>
    <r>
      <t>STAR 4 Women</t>
    </r>
    <r>
      <rPr>
        <sz val="8"/>
        <color theme="1"/>
        <rFont val="Calibri"/>
        <family val="2"/>
        <scheme val="minor"/>
      </rPr>
      <t xml:space="preserve"> (Star 2 and 3 do not receive medals) U10</t>
    </r>
  </si>
  <si>
    <r>
      <t>STAR 4 Women</t>
    </r>
    <r>
      <rPr>
        <sz val="8"/>
        <color theme="1"/>
        <rFont val="Calibri"/>
        <family val="2"/>
        <scheme val="minor"/>
      </rPr>
      <t xml:space="preserve"> U13</t>
    </r>
  </si>
  <si>
    <r>
      <t>STAR 4 Women</t>
    </r>
    <r>
      <rPr>
        <sz val="8"/>
        <color theme="1"/>
        <rFont val="Calibri"/>
        <family val="2"/>
        <scheme val="minor"/>
      </rPr>
      <t xml:space="preserve"> 13O</t>
    </r>
  </si>
  <si>
    <r>
      <t>STAR 4 Men</t>
    </r>
    <r>
      <rPr>
        <sz val="8"/>
        <color theme="1"/>
        <rFont val="Calibri"/>
        <family val="2"/>
        <scheme val="minor"/>
      </rPr>
      <t xml:space="preserve"> (Star 2 and 3 do not receive medals) U10</t>
    </r>
  </si>
  <si>
    <r>
      <t>STAR 4 Men</t>
    </r>
    <r>
      <rPr>
        <sz val="8"/>
        <color theme="1"/>
        <rFont val="Calibri"/>
        <family val="2"/>
        <scheme val="minor"/>
      </rPr>
      <t xml:space="preserve"> U13</t>
    </r>
  </si>
  <si>
    <r>
      <t>STAR 4 Men</t>
    </r>
    <r>
      <rPr>
        <sz val="8"/>
        <color theme="1"/>
        <rFont val="Calibri"/>
        <family val="2"/>
        <scheme val="minor"/>
      </rPr>
      <t xml:space="preserve"> 13O</t>
    </r>
  </si>
  <si>
    <r>
      <t xml:space="preserve">STAR 5 Women </t>
    </r>
    <r>
      <rPr>
        <sz val="8"/>
        <color theme="1"/>
        <rFont val="Calibri"/>
        <family val="2"/>
        <scheme val="minor"/>
      </rPr>
      <t>U10</t>
    </r>
  </si>
  <si>
    <r>
      <t>STAR 5 Women</t>
    </r>
    <r>
      <rPr>
        <sz val="8"/>
        <color theme="1"/>
        <rFont val="Calibri"/>
        <family val="2"/>
        <scheme val="minor"/>
      </rPr>
      <t xml:space="preserve"> U13</t>
    </r>
  </si>
  <si>
    <r>
      <t>STAR 5 Women</t>
    </r>
    <r>
      <rPr>
        <sz val="8"/>
        <color theme="1"/>
        <rFont val="Calibri"/>
        <family val="2"/>
        <scheme val="minor"/>
      </rPr>
      <t xml:space="preserve"> 13O</t>
    </r>
  </si>
  <si>
    <r>
      <t>STAR 5 Men</t>
    </r>
    <r>
      <rPr>
        <sz val="8"/>
        <color theme="1"/>
        <rFont val="Calibri"/>
        <family val="2"/>
        <scheme val="minor"/>
      </rPr>
      <t xml:space="preserve"> (Star 2 and 3 do not receive medals) U10</t>
    </r>
  </si>
  <si>
    <r>
      <t>STAR 5 Men</t>
    </r>
    <r>
      <rPr>
        <sz val="8"/>
        <color theme="1"/>
        <rFont val="Calibri"/>
        <family val="2"/>
        <scheme val="minor"/>
      </rPr>
      <t xml:space="preserve"> U13</t>
    </r>
  </si>
  <si>
    <r>
      <t>STAR 5 Men</t>
    </r>
    <r>
      <rPr>
        <sz val="8"/>
        <color theme="1"/>
        <rFont val="Calibri"/>
        <family val="2"/>
        <scheme val="minor"/>
      </rPr>
      <t xml:space="preserve"> 13O</t>
    </r>
  </si>
  <si>
    <t>Pre Juvenile Women U13</t>
  </si>
  <si>
    <t>Pre Juvenile Men U13</t>
  </si>
  <si>
    <t>Juvenile Men U14</t>
  </si>
  <si>
    <t>Novice Men</t>
  </si>
  <si>
    <t>Junior Men</t>
  </si>
  <si>
    <t>Senior Men</t>
  </si>
  <si>
    <t>Pre Novice Dance</t>
  </si>
  <si>
    <t>Pre Novice Women</t>
  </si>
  <si>
    <t>Novice Dance</t>
  </si>
  <si>
    <t>Pre Juvenile Women U13 FreeSkate</t>
  </si>
  <si>
    <t>Pre Juvenile Men U13 FreeSkate</t>
  </si>
  <si>
    <t>Juvenile Women U12</t>
  </si>
  <si>
    <t>Juvenile Men U12</t>
  </si>
  <si>
    <t>Juvenile Women U12 FreeSkate</t>
  </si>
  <si>
    <t>Juvenile Men U12 FreeSkate</t>
  </si>
  <si>
    <t>Freeskate</t>
  </si>
  <si>
    <t>Dance</t>
  </si>
  <si>
    <t>Pairs</t>
  </si>
  <si>
    <t>Special O</t>
  </si>
  <si>
    <t>Interpretive</t>
  </si>
  <si>
    <t>Elements</t>
  </si>
  <si>
    <t>CanSkate</t>
  </si>
  <si>
    <t>Team</t>
  </si>
  <si>
    <t xml:space="preserve">Every level receives ribbons by the Assessmment to Standard Format for Spin events. </t>
  </si>
  <si>
    <t>in Largest Flight</t>
  </si>
  <si>
    <t xml:space="preserve">Number Registered </t>
  </si>
  <si>
    <t xml:space="preserve"> on Largest Team</t>
  </si>
  <si>
    <t xml:space="preserve">Number of Skaters </t>
  </si>
  <si>
    <t>on Largest Team</t>
  </si>
  <si>
    <t>Special O Freeskate Level 1</t>
  </si>
  <si>
    <t>Special O Freeskate Level 2</t>
  </si>
  <si>
    <t>Special O Freeskate Level 3</t>
  </si>
  <si>
    <t>Special O Freeskate Level 4</t>
  </si>
  <si>
    <t>Special O Freeskate Level 5</t>
  </si>
  <si>
    <t>Special O Freeskate Level 6</t>
  </si>
  <si>
    <t>Adult Intro Freeskate</t>
  </si>
  <si>
    <t>Adult Masters Elite Freeskate</t>
  </si>
  <si>
    <t>Special O Elements: Level 1 Circuit</t>
  </si>
  <si>
    <t>Special O Elements: Level 2 Circuit</t>
  </si>
  <si>
    <t>Special O Elements: Level 3 Circuit</t>
  </si>
  <si>
    <t>Special O: Level 4 Technical Program</t>
  </si>
  <si>
    <t>Special O: Level 5 Technical Program</t>
  </si>
  <si>
    <t>Special O: Level 6 Technical Program</t>
  </si>
  <si>
    <r>
      <rPr>
        <u/>
        <sz val="11"/>
        <color theme="1"/>
        <rFont val="Calibri"/>
        <family val="2"/>
        <scheme val="minor"/>
      </rPr>
      <t>CanSkate and STAR 1; 2; 3</t>
    </r>
    <r>
      <rPr>
        <sz val="11"/>
        <color theme="1"/>
        <rFont val="Calibri"/>
        <family val="2"/>
        <scheme val="minor"/>
      </rPr>
      <t xml:space="preserve"> do not receive medals for any event, they receive only ribbons and they are not ranked.  This is called "Assesment to Standard Format".</t>
    </r>
  </si>
  <si>
    <t>Note of clarification: Ribbons vs Medals</t>
  </si>
  <si>
    <t>Gold Dance</t>
  </si>
  <si>
    <t>If events combined, only fill in one line. You are free to edit this spreadsheet so the titles match your own.</t>
  </si>
  <si>
    <t>STAR 4 Element Event</t>
  </si>
  <si>
    <t>STAR 5 Element Event</t>
  </si>
  <si>
    <t>Gold Element Event</t>
  </si>
  <si>
    <t>STAR 4 Team Elements</t>
  </si>
  <si>
    <t>STAR 5 Team Elements</t>
  </si>
  <si>
    <t>Gold Team Elements</t>
  </si>
  <si>
    <t>Open Team Elements</t>
  </si>
  <si>
    <t>STAR 2 Element Event</t>
  </si>
  <si>
    <t>STAR 3 Element Event</t>
  </si>
  <si>
    <t>STAR 1 Team Elements</t>
  </si>
  <si>
    <t>STAR 2 Team Elements</t>
  </si>
  <si>
    <t>STAR 3 Team Elements</t>
  </si>
  <si>
    <t>STAR 6 (Sr Bronze) Element Event</t>
  </si>
  <si>
    <t>STAR 7/8 (Jr Silver) Element Event</t>
  </si>
  <si>
    <t>STAR 6 (Sr Bronze) Women FreeSkate</t>
  </si>
  <si>
    <t>STAR 6 (Sr Bronze) Men FreeSkate</t>
  </si>
  <si>
    <t>STAR 7 Women FreeSkate</t>
  </si>
  <si>
    <t>STAR 7 Men FreeSkate</t>
  </si>
  <si>
    <t>STAR 8 (Jr Silver) Women FreeSkate</t>
  </si>
  <si>
    <t>STAR 8 (Jr Silver) Men FreeSkate</t>
  </si>
  <si>
    <t>STAR 9 Women FreeSkate</t>
  </si>
  <si>
    <t>STAR 9 Men FreeSkate</t>
  </si>
  <si>
    <t>STAR 10 (Sr Silver) Women FreeSkate</t>
  </si>
  <si>
    <t>STAR 10 (Sr Silver) Men FreeSkate</t>
  </si>
  <si>
    <t>STAR 6/7 (Sr Bronze) Dance</t>
  </si>
  <si>
    <t>STAR 4/5 (Jr Bronze) Dance</t>
  </si>
  <si>
    <t>STAR 2/3 (Preliminary) Dance</t>
  </si>
  <si>
    <t>STAR 8/9 (Jr Silver) Dance</t>
  </si>
  <si>
    <t>STAR 10 (Sr Silver) Dance</t>
  </si>
  <si>
    <t>Diamond Dance</t>
  </si>
  <si>
    <t>STAR 9/10 (Sr Silver) Element Event</t>
  </si>
  <si>
    <r>
      <rPr>
        <u/>
        <sz val="11"/>
        <color theme="1"/>
        <rFont val="Calibri"/>
        <family val="2"/>
        <scheme val="minor"/>
      </rPr>
      <t>STAR 4 and higher</t>
    </r>
    <r>
      <rPr>
        <sz val="11"/>
        <color theme="1"/>
        <rFont val="Calibri"/>
        <family val="2"/>
        <scheme val="minor"/>
      </rPr>
      <t xml:space="preserve"> receive medals by ranking for Freeskate, Elements and Team events, which is referred to as "Assessment to Standard with Ranking Format". </t>
    </r>
  </si>
  <si>
    <t>STAR 6 (Sr Bronze) Women</t>
  </si>
  <si>
    <t>STAR 6 (Sr Bronze) Men</t>
  </si>
  <si>
    <t>STAR 7 Women</t>
  </si>
  <si>
    <t>STAR 7 Men</t>
  </si>
  <si>
    <t>STAR 8 (Jr Silver) Women</t>
  </si>
  <si>
    <t>STAR 8 (Jr Silver) Men</t>
  </si>
  <si>
    <t>STAR 9 Women</t>
  </si>
  <si>
    <t>STAR 9 Men</t>
  </si>
  <si>
    <t>STAR 10 (Sr Silver) Women</t>
  </si>
  <si>
    <t>STAR 10 (Sr Silver) Men</t>
  </si>
  <si>
    <t>The Charts below can be used to calculate how many medals and ribbons should be ordered for the event.  Once your entry deadline has passed, enter the number of entries listed in each event category (for Team Events, one team is 1 entry) into the correct row under Column D and C respectively.  The total number of each type of medal will be calculated at the bottom.</t>
  </si>
  <si>
    <r>
      <t>STAR 4 Women</t>
    </r>
    <r>
      <rPr>
        <sz val="8"/>
        <color theme="1"/>
        <rFont val="Calibri"/>
        <family val="2"/>
        <scheme val="minor"/>
      </rPr>
      <t xml:space="preserve">  U10</t>
    </r>
  </si>
  <si>
    <r>
      <t>STAR 4 Men</t>
    </r>
    <r>
      <rPr>
        <sz val="8"/>
        <color theme="1"/>
        <rFont val="Calibri"/>
        <family val="2"/>
        <scheme val="minor"/>
      </rPr>
      <t xml:space="preserve"> U10</t>
    </r>
  </si>
  <si>
    <r>
      <t>STAR 5 Men</t>
    </r>
    <r>
      <rPr>
        <sz val="8"/>
        <color theme="1"/>
        <rFont val="Calibri"/>
        <family val="2"/>
        <scheme val="minor"/>
      </rPr>
      <t xml:space="preserve"> U10</t>
    </r>
  </si>
  <si>
    <t>STAR 6 (Sr. Bronze) Women</t>
  </si>
  <si>
    <t>STAR 6 (Sr. Bronze) Men</t>
  </si>
  <si>
    <t>STAR 8 (Jr. Silver) Women</t>
  </si>
  <si>
    <t>STAR 8 (Jr. Silver) Men</t>
  </si>
  <si>
    <t>STAR 7 Short Program Women</t>
  </si>
  <si>
    <t>STAR 7 Short Program Men</t>
  </si>
  <si>
    <t>STAR 10 (Sr. Silver) Women</t>
  </si>
  <si>
    <t>STAR 10 (Sr. Silver) Men</t>
  </si>
  <si>
    <t>STAR 9 Short Program Women</t>
  </si>
  <si>
    <t>STAR 9 Short Program Men</t>
  </si>
  <si>
    <r>
      <t>STAR 4 Men</t>
    </r>
    <r>
      <rPr>
        <sz val="8"/>
        <color theme="1"/>
        <rFont val="Calibri"/>
        <family val="2"/>
        <scheme val="minor"/>
      </rPr>
      <t xml:space="preserve">   </t>
    </r>
    <r>
      <rPr>
        <b/>
        <sz val="8"/>
        <color theme="1"/>
        <rFont val="Calibri"/>
        <family val="2"/>
        <scheme val="minor"/>
      </rPr>
      <t>13 &amp; O</t>
    </r>
  </si>
  <si>
    <r>
      <t>STAR 4 Men</t>
    </r>
    <r>
      <rPr>
        <b/>
        <sz val="8"/>
        <color theme="1"/>
        <rFont val="Calibri"/>
        <family val="2"/>
        <scheme val="minor"/>
      </rPr>
      <t xml:space="preserve">   U13</t>
    </r>
  </si>
  <si>
    <r>
      <t>STAR 4 Men</t>
    </r>
    <r>
      <rPr>
        <sz val="8"/>
        <color theme="1"/>
        <rFont val="Calibri"/>
        <family val="2"/>
        <scheme val="minor"/>
      </rPr>
      <t xml:space="preserve">    </t>
    </r>
    <r>
      <rPr>
        <b/>
        <sz val="8"/>
        <color theme="1"/>
        <rFont val="Calibri"/>
        <family val="2"/>
        <scheme val="minor"/>
      </rPr>
      <t>U10</t>
    </r>
  </si>
  <si>
    <r>
      <t>STAR 4 Women</t>
    </r>
    <r>
      <rPr>
        <sz val="8"/>
        <color theme="1"/>
        <rFont val="Calibri"/>
        <family val="2"/>
        <scheme val="minor"/>
      </rPr>
      <t xml:space="preserve">   </t>
    </r>
    <r>
      <rPr>
        <b/>
        <sz val="8"/>
        <color theme="1"/>
        <rFont val="Calibri"/>
        <family val="2"/>
        <scheme val="minor"/>
      </rPr>
      <t>13 &amp; O</t>
    </r>
  </si>
  <si>
    <r>
      <t xml:space="preserve">STAR 4 Women  </t>
    </r>
    <r>
      <rPr>
        <sz val="8"/>
        <color theme="1"/>
        <rFont val="Calibri"/>
        <family val="2"/>
        <scheme val="minor"/>
      </rPr>
      <t xml:space="preserve"> </t>
    </r>
    <r>
      <rPr>
        <b/>
        <sz val="8"/>
        <color theme="1"/>
        <rFont val="Calibri"/>
        <family val="2"/>
        <scheme val="minor"/>
      </rPr>
      <t>U13</t>
    </r>
  </si>
  <si>
    <r>
      <t>STAR 4 Women</t>
    </r>
    <r>
      <rPr>
        <sz val="8"/>
        <color theme="1"/>
        <rFont val="Calibri"/>
        <family val="2"/>
        <scheme val="minor"/>
      </rPr>
      <t xml:space="preserve">    </t>
    </r>
    <r>
      <rPr>
        <b/>
        <sz val="8"/>
        <color theme="1"/>
        <rFont val="Calibri"/>
        <family val="2"/>
        <scheme val="minor"/>
      </rPr>
      <t>U10</t>
    </r>
  </si>
  <si>
    <r>
      <t xml:space="preserve">STAR 5 Men  </t>
    </r>
    <r>
      <rPr>
        <sz val="8"/>
        <color theme="1"/>
        <rFont val="Calibri"/>
        <family val="2"/>
        <scheme val="minor"/>
      </rPr>
      <t xml:space="preserve"> </t>
    </r>
    <r>
      <rPr>
        <b/>
        <sz val="8"/>
        <color theme="1"/>
        <rFont val="Calibri"/>
        <family val="2"/>
        <scheme val="minor"/>
      </rPr>
      <t>13 &amp; O</t>
    </r>
  </si>
  <si>
    <r>
      <t>STAR 5 Men</t>
    </r>
    <r>
      <rPr>
        <b/>
        <sz val="8"/>
        <color theme="1"/>
        <rFont val="Calibri"/>
        <family val="2"/>
        <scheme val="minor"/>
      </rPr>
      <t xml:space="preserve">   U13</t>
    </r>
  </si>
  <si>
    <r>
      <t>STAR 5 Men</t>
    </r>
    <r>
      <rPr>
        <sz val="8"/>
        <color theme="1"/>
        <rFont val="Calibri"/>
        <family val="2"/>
        <scheme val="minor"/>
      </rPr>
      <t xml:space="preserve">   </t>
    </r>
    <r>
      <rPr>
        <b/>
        <sz val="8"/>
        <color theme="1"/>
        <rFont val="Calibri"/>
        <family val="2"/>
        <scheme val="minor"/>
      </rPr>
      <t>U10</t>
    </r>
  </si>
  <si>
    <r>
      <t xml:space="preserve">STAR 5 Women  </t>
    </r>
    <r>
      <rPr>
        <b/>
        <sz val="8"/>
        <color theme="1"/>
        <rFont val="Calibri"/>
        <family val="2"/>
        <scheme val="minor"/>
      </rPr>
      <t xml:space="preserve"> 13 &amp; O</t>
    </r>
  </si>
  <si>
    <r>
      <t>STAR 5 Women</t>
    </r>
    <r>
      <rPr>
        <sz val="8"/>
        <color theme="1"/>
        <rFont val="Calibri"/>
        <family val="2"/>
        <scheme val="minor"/>
      </rPr>
      <t xml:space="preserve">   </t>
    </r>
    <r>
      <rPr>
        <b/>
        <sz val="8"/>
        <color theme="1"/>
        <rFont val="Calibri"/>
        <family val="2"/>
        <scheme val="minor"/>
      </rPr>
      <t>U13</t>
    </r>
  </si>
  <si>
    <r>
      <t xml:space="preserve">STAR 5 Women   </t>
    </r>
    <r>
      <rPr>
        <b/>
        <sz val="8"/>
        <color theme="1"/>
        <rFont val="Calibri"/>
        <family val="2"/>
        <scheme val="minor"/>
      </rPr>
      <t>U10</t>
    </r>
  </si>
  <si>
    <t>3. Enter the number of team members of the largest team from all events and enter that number in cell D22</t>
  </si>
  <si>
    <t>2. Count the number of team members on the largest team (it is important that it is the largest team) for each event</t>
  </si>
  <si>
    <t>4. The total number of each medal category will be calculated at the bottom</t>
  </si>
  <si>
    <t>SINGLE EVENT ENTRIES WILL RECEIVE A PARTICIPATION MEDAL</t>
  </si>
  <si>
    <t>CATEGORY</t>
  </si>
  <si>
    <t>EVENTS</t>
  </si>
  <si>
    <t>Number of flights</t>
  </si>
  <si>
    <t>MEDALS NEEDED</t>
  </si>
  <si>
    <t>SINGLE
ENTRY</t>
  </si>
  <si>
    <t>SINGLE EVENT
ENTRY</t>
  </si>
  <si>
    <t>RIBBONS NEEEDED</t>
  </si>
  <si>
    <t>NUMBER REGISTERED</t>
  </si>
  <si>
    <t>Adult
Interpretive</t>
  </si>
  <si>
    <t>Adult
FreeSkate</t>
  </si>
  <si>
    <t>RIBBONS NEEDED</t>
  </si>
  <si>
    <t>NUMBER OF FLIGHTS</t>
  </si>
  <si>
    <t>NUMBER REGISTERED IN LARGEST FLIGHT</t>
  </si>
  <si>
    <t>SINGLE ENTRY</t>
  </si>
  <si>
    <t>NUMBER OF 
FLIGHTS</t>
  </si>
  <si>
    <t>RIBONS NEEDED</t>
  </si>
  <si>
    <t>FreeSkate</t>
  </si>
  <si>
    <t>Competitive
FreeSkate</t>
  </si>
  <si>
    <t>Competitive
Short Program</t>
  </si>
  <si>
    <t>Special O
FreeSkate</t>
  </si>
  <si>
    <t>Adult
Freeskate</t>
  </si>
  <si>
    <t>RIBBON EVENTS</t>
  </si>
  <si>
    <t>MEDAL EVENTS</t>
  </si>
  <si>
    <r>
      <t xml:space="preserve">SINGLE ENTRY
</t>
    </r>
    <r>
      <rPr>
        <b/>
        <sz val="10"/>
        <color theme="1"/>
        <rFont val="Calibri"/>
        <family val="2"/>
        <scheme val="minor"/>
      </rPr>
      <t>=NUMBER OF SKATERS</t>
    </r>
  </si>
  <si>
    <r>
      <t xml:space="preserve">SINGLE ENTRY
</t>
    </r>
    <r>
      <rPr>
        <b/>
        <sz val="10"/>
        <color theme="1"/>
        <rFont val="Calibri"/>
        <family val="2"/>
        <scheme val="minor"/>
      </rPr>
      <t>= NUMBER OF SKATERS</t>
    </r>
  </si>
  <si>
    <t>Recognition</t>
  </si>
  <si>
    <t>Pre Juvenile</t>
  </si>
  <si>
    <t>Pre-Juvenile</t>
  </si>
  <si>
    <t>STAR 6 Element Event</t>
  </si>
  <si>
    <t>STAR 7/8 Element Event</t>
  </si>
  <si>
    <t>STAR 9/10 Element Event</t>
  </si>
  <si>
    <t>STAR 6 Team Elements</t>
  </si>
  <si>
    <t>STAR 7/8 Team Elements</t>
  </si>
  <si>
    <t>STAR 9/10 Team Elements</t>
  </si>
  <si>
    <t>Creative
 Improv</t>
  </si>
  <si>
    <t>Creative Improv 1</t>
  </si>
  <si>
    <t>Creatie Improv 2</t>
  </si>
  <si>
    <t>Creative Improv 3</t>
  </si>
  <si>
    <t>Creative Improv 4</t>
  </si>
  <si>
    <t>Creative
Improv</t>
  </si>
  <si>
    <t>Ribbons Needed</t>
  </si>
  <si>
    <t>Extra Sets</t>
  </si>
  <si>
    <t>Totals</t>
  </si>
  <si>
    <t xml:space="preserve">Elementary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</si>
</sst>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i/>
      <sz val="11"/>
      <color theme="1"/>
      <name val="Calibri"/>
      <family val="2"/>
      <scheme val="minor"/>
    </font>
    <font>
      <sz val="8"/>
      <color theme="1"/>
      <name val="Calibri"/>
      <family val="2"/>
      <scheme val="minor"/>
    </font>
    <font>
      <b/>
      <u/>
      <sz val="11"/>
      <color theme="1"/>
      <name val="Calibri"/>
      <family val="2"/>
      <scheme val="minor"/>
    </font>
    <font>
      <u/>
      <sz val="11"/>
      <color theme="1"/>
      <name val="Calibri"/>
      <family val="2"/>
      <scheme val="minor"/>
    </font>
    <font>
      <b/>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3"/>
      <color theme="1"/>
      <name val="Calibri"/>
      <family val="2"/>
      <scheme val="minor"/>
    </font>
    <font>
      <b/>
      <sz val="14"/>
      <name val="Calibri"/>
      <family val="2"/>
      <scheme val="minor"/>
    </font>
    <font>
      <b/>
      <sz val="11"/>
      <name val="Calibri"/>
      <family val="2"/>
      <scheme val="minor"/>
    </font>
    <font>
      <b/>
      <u/>
      <sz val="14"/>
      <color theme="1"/>
      <name val="Calibri"/>
      <family val="2"/>
      <scheme val="minor"/>
    </font>
    <font>
      <b/>
      <i/>
      <sz val="11"/>
      <color theme="1"/>
      <name val="Calibri"/>
      <family val="2"/>
      <scheme val="minor"/>
    </font>
  </fonts>
  <fills count="2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FF66"/>
        <bgColor indexed="64"/>
      </patternFill>
    </fill>
    <fill>
      <patternFill patternType="solid">
        <fgColor rgb="FF7A80FA"/>
        <bgColor indexed="64"/>
      </patternFill>
    </fill>
    <fill>
      <patternFill patternType="solid">
        <fgColor rgb="FFFEB0F5"/>
        <bgColor indexed="64"/>
      </patternFill>
    </fill>
    <fill>
      <patternFill patternType="solid">
        <fgColor rgb="FF549C4E"/>
        <bgColor indexed="64"/>
      </patternFill>
    </fill>
    <fill>
      <patternFill patternType="solid">
        <fgColor rgb="FFF43030"/>
        <bgColor indexed="64"/>
      </patternFill>
    </fill>
    <fill>
      <gradientFill>
        <stop position="0">
          <color rgb="FFF43030"/>
        </stop>
        <stop position="1">
          <color rgb="FFFEB0F5"/>
        </stop>
      </gradientFill>
    </fill>
    <fill>
      <patternFill patternType="solid">
        <fgColor theme="0"/>
        <bgColor indexed="64"/>
      </patternFill>
    </fill>
    <fill>
      <patternFill patternType="solid">
        <fgColor theme="6" tint="0.59999389629810485"/>
        <bgColor auto="1"/>
      </patternFill>
    </fill>
    <fill>
      <patternFill patternType="solid">
        <fgColor rgb="FFCC9900"/>
        <bgColor auto="1"/>
      </patternFill>
    </fill>
    <fill>
      <patternFill patternType="solid">
        <fgColor theme="7" tint="0.39997558519241921"/>
        <bgColor indexed="64"/>
      </patternFill>
    </fill>
    <fill>
      <patternFill patternType="solid">
        <fgColor rgb="FFBBE781"/>
        <bgColor auto="1"/>
      </patternFill>
    </fill>
    <fill>
      <patternFill patternType="solid">
        <fgColor rgb="FFCC9900"/>
        <bgColor indexed="64"/>
      </patternFill>
    </fill>
    <fill>
      <patternFill patternType="solid">
        <fgColor rgb="FF549C4E"/>
        <bgColor auto="1"/>
      </patternFill>
    </fill>
    <fill>
      <patternFill patternType="solid">
        <fgColor rgb="FFBBE1DA"/>
        <bgColor indexed="64"/>
      </patternFill>
    </fill>
    <fill>
      <patternFill patternType="solid">
        <fgColor rgb="FFFF000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3">
    <xf numFmtId="0" fontId="0" fillId="0" borderId="0" xfId="0"/>
    <xf numFmtId="0" fontId="0" fillId="0" borderId="3" xfId="0" applyBorder="1"/>
    <xf numFmtId="0" fontId="0" fillId="0" borderId="0" xfId="0" applyBorder="1"/>
    <xf numFmtId="0" fontId="0" fillId="0" borderId="4" xfId="0" applyBorder="1"/>
    <xf numFmtId="0" fontId="0" fillId="0" borderId="5" xfId="0" applyBorder="1"/>
    <xf numFmtId="0" fontId="0" fillId="2" borderId="6" xfId="0" applyFill="1" applyBorder="1"/>
    <xf numFmtId="0" fontId="0" fillId="2" borderId="7" xfId="0" applyFill="1" applyBorder="1"/>
    <xf numFmtId="0" fontId="0" fillId="2" borderId="8" xfId="0" applyFill="1" applyBorder="1"/>
    <xf numFmtId="0" fontId="0" fillId="0" borderId="9" xfId="0" applyBorder="1"/>
    <xf numFmtId="0" fontId="0" fillId="0" borderId="5" xfId="0" applyBorder="1" applyAlignment="1">
      <alignment horizontal="right"/>
    </xf>
    <xf numFmtId="0" fontId="0" fillId="0" borderId="5" xfId="0" applyNumberFormat="1" applyBorder="1" applyAlignment="1">
      <alignment horizontal="right"/>
    </xf>
    <xf numFmtId="0" fontId="0" fillId="0" borderId="12" xfId="0" applyBorder="1" applyAlignment="1">
      <alignment horizontal="right"/>
    </xf>
    <xf numFmtId="0" fontId="0" fillId="0" borderId="12" xfId="0" applyNumberFormat="1" applyBorder="1" applyAlignment="1">
      <alignment horizontal="right"/>
    </xf>
    <xf numFmtId="0" fontId="0" fillId="0" borderId="13" xfId="0" applyBorder="1" applyAlignment="1">
      <alignment horizontal="right"/>
    </xf>
    <xf numFmtId="0" fontId="2" fillId="0" borderId="11" xfId="0" applyFont="1" applyBorder="1"/>
    <xf numFmtId="0" fontId="2" fillId="0" borderId="12" xfId="0" applyFont="1" applyBorder="1" applyAlignment="1">
      <alignment horizontal="right"/>
    </xf>
    <xf numFmtId="0" fontId="1" fillId="0" borderId="0" xfId="0" applyFont="1" applyAlignment="1">
      <alignment horizontal="right"/>
    </xf>
    <xf numFmtId="0" fontId="0" fillId="0" borderId="19" xfId="0" applyNumberFormat="1" applyFill="1" applyBorder="1" applyAlignment="1">
      <alignment horizontal="right"/>
    </xf>
    <xf numFmtId="0" fontId="0" fillId="0" borderId="19" xfId="0" applyFill="1" applyBorder="1" applyAlignment="1">
      <alignment horizontal="right"/>
    </xf>
    <xf numFmtId="0" fontId="0" fillId="0" borderId="20" xfId="0" applyFill="1" applyBorder="1" applyAlignment="1">
      <alignment horizontal="right"/>
    </xf>
    <xf numFmtId="1" fontId="0" fillId="0" borderId="5" xfId="0" applyNumberFormat="1" applyBorder="1" applyAlignment="1">
      <alignment horizontal="right"/>
    </xf>
    <xf numFmtId="1" fontId="0" fillId="0" borderId="10" xfId="0" applyNumberFormat="1" applyBorder="1" applyAlignment="1">
      <alignment horizontal="right"/>
    </xf>
    <xf numFmtId="0" fontId="4" fillId="0" borderId="0" xfId="0" applyFont="1"/>
    <xf numFmtId="0" fontId="0" fillId="0" borderId="22" xfId="0" applyBorder="1"/>
    <xf numFmtId="0" fontId="0" fillId="0" borderId="23" xfId="0" applyBorder="1"/>
    <xf numFmtId="0" fontId="0" fillId="2" borderId="24" xfId="0" applyFill="1" applyBorder="1"/>
    <xf numFmtId="0" fontId="0" fillId="0" borderId="25" xfId="0" applyBorder="1"/>
    <xf numFmtId="0" fontId="0" fillId="0" borderId="26" xfId="0" applyBorder="1"/>
    <xf numFmtId="0" fontId="0" fillId="0" borderId="25" xfId="0" applyBorder="1" applyAlignment="1">
      <alignment horizontal="right"/>
    </xf>
    <xf numFmtId="0" fontId="2" fillId="0" borderId="27" xfId="0"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1" fillId="0" borderId="19" xfId="0" applyFont="1" applyBorder="1" applyAlignment="1">
      <alignment horizontal="right"/>
    </xf>
    <xf numFmtId="0" fontId="0" fillId="0" borderId="0" xfId="0" applyFill="1"/>
    <xf numFmtId="0" fontId="0" fillId="0" borderId="22" xfId="0" applyFill="1" applyBorder="1"/>
    <xf numFmtId="0" fontId="1" fillId="0" borderId="0" xfId="0" applyFont="1"/>
    <xf numFmtId="0" fontId="1" fillId="0" borderId="0" xfId="0" applyFont="1" applyBorder="1" applyAlignment="1">
      <alignment horizontal="right"/>
    </xf>
    <xf numFmtId="1" fontId="0" fillId="0" borderId="0" xfId="0" applyNumberFormat="1" applyFill="1" applyBorder="1" applyAlignment="1">
      <alignment horizontal="right"/>
    </xf>
    <xf numFmtId="0" fontId="0" fillId="2" borderId="32" xfId="0" applyFill="1" applyBorder="1" applyAlignment="1">
      <alignment horizontal="center"/>
    </xf>
    <xf numFmtId="0" fontId="0" fillId="0" borderId="34" xfId="0" applyBorder="1"/>
    <xf numFmtId="0" fontId="0" fillId="0" borderId="6" xfId="0" applyBorder="1"/>
    <xf numFmtId="0" fontId="0" fillId="2" borderId="32" xfId="0" applyFill="1" applyBorder="1"/>
    <xf numFmtId="0" fontId="2" fillId="0" borderId="5" xfId="0" applyFont="1" applyBorder="1" applyAlignment="1">
      <alignment horizontal="right"/>
    </xf>
    <xf numFmtId="0" fontId="2" fillId="0" borderId="6" xfId="0" applyFont="1" applyBorder="1" applyAlignment="1">
      <alignment horizontal="right"/>
    </xf>
    <xf numFmtId="0" fontId="0" fillId="3" borderId="19" xfId="0" applyNumberFormat="1" applyFill="1" applyBorder="1" applyAlignment="1">
      <alignment horizontal="right"/>
    </xf>
    <xf numFmtId="0" fontId="0" fillId="3" borderId="19" xfId="0" applyFill="1" applyBorder="1" applyAlignment="1">
      <alignment horizontal="right"/>
    </xf>
    <xf numFmtId="1" fontId="0" fillId="3" borderId="19" xfId="0" applyNumberFormat="1" applyFill="1" applyBorder="1" applyAlignment="1">
      <alignment horizontal="right"/>
    </xf>
    <xf numFmtId="1" fontId="0" fillId="3" borderId="20" xfId="0" applyNumberFormat="1" applyFill="1" applyBorder="1" applyAlignment="1">
      <alignment horizontal="right"/>
    </xf>
    <xf numFmtId="0" fontId="0" fillId="0" borderId="0" xfId="0" applyAlignment="1">
      <alignment wrapText="1"/>
    </xf>
    <xf numFmtId="0" fontId="0" fillId="0" borderId="0" xfId="0" applyFill="1" applyAlignment="1">
      <alignment horizontal="left"/>
    </xf>
    <xf numFmtId="0" fontId="0" fillId="0" borderId="35" xfId="0" applyFill="1" applyBorder="1"/>
    <xf numFmtId="0" fontId="0" fillId="13" borderId="34" xfId="0" applyFill="1" applyBorder="1"/>
    <xf numFmtId="0" fontId="0" fillId="13" borderId="6" xfId="0" applyFill="1" applyBorder="1"/>
    <xf numFmtId="0" fontId="1" fillId="0" borderId="19" xfId="0" applyFont="1" applyBorder="1" applyAlignment="1">
      <alignment horizontal="right"/>
    </xf>
    <xf numFmtId="0" fontId="1" fillId="0" borderId="0" xfId="0" applyFont="1" applyAlignment="1">
      <alignment horizontal="left" wrapText="1"/>
    </xf>
    <xf numFmtId="0" fontId="1" fillId="0" borderId="0" xfId="0" applyFont="1" applyAlignment="1">
      <alignment horizontal="center" wrapText="1"/>
    </xf>
    <xf numFmtId="0" fontId="1" fillId="0" borderId="19" xfId="0" applyFont="1" applyBorder="1" applyAlignment="1">
      <alignment horizontal="center"/>
    </xf>
    <xf numFmtId="0" fontId="0" fillId="0" borderId="0" xfId="0" applyAlignment="1">
      <alignment horizontal="left"/>
    </xf>
    <xf numFmtId="1" fontId="1" fillId="0" borderId="19" xfId="0" applyNumberFormat="1" applyFont="1" applyFill="1" applyBorder="1" applyAlignment="1">
      <alignment horizontal="right"/>
    </xf>
    <xf numFmtId="1" fontId="1" fillId="0" borderId="20" xfId="0" applyNumberFormat="1"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2" borderId="36" xfId="0" applyFill="1" applyBorder="1"/>
    <xf numFmtId="0" fontId="0" fillId="0" borderId="37" xfId="0" applyBorder="1" applyAlignment="1">
      <alignment horizontal="right"/>
    </xf>
    <xf numFmtId="0" fontId="0" fillId="0" borderId="37" xfId="0" applyBorder="1"/>
    <xf numFmtId="0" fontId="0" fillId="0" borderId="38" xfId="0" applyBorder="1" applyAlignment="1">
      <alignment horizontal="right"/>
    </xf>
    <xf numFmtId="0" fontId="2" fillId="0" borderId="22" xfId="0" applyFont="1" applyBorder="1"/>
    <xf numFmtId="0" fontId="2" fillId="0" borderId="23" xfId="0" applyFont="1" applyBorder="1" applyAlignment="1">
      <alignment horizontal="right"/>
    </xf>
    <xf numFmtId="0" fontId="0" fillId="0" borderId="2" xfId="0" applyBorder="1"/>
    <xf numFmtId="0" fontId="0" fillId="0" borderId="29" xfId="0" applyBorder="1"/>
    <xf numFmtId="0" fontId="0" fillId="0" borderId="19" xfId="0" applyBorder="1"/>
    <xf numFmtId="0" fontId="0" fillId="0" borderId="32" xfId="0" applyBorder="1"/>
    <xf numFmtId="0" fontId="1" fillId="2" borderId="29" xfId="0" applyFont="1" applyFill="1" applyBorder="1" applyAlignment="1">
      <alignment horizontal="center" wrapText="1"/>
    </xf>
    <xf numFmtId="0" fontId="1" fillId="2" borderId="18" xfId="0" applyFont="1" applyFill="1" applyBorder="1" applyAlignment="1">
      <alignment horizontal="center" wrapText="1"/>
    </xf>
    <xf numFmtId="0" fontId="1" fillId="2" borderId="31" xfId="0" applyFont="1" applyFill="1" applyBorder="1" applyAlignment="1">
      <alignment horizontal="center" wrapText="1"/>
    </xf>
    <xf numFmtId="0" fontId="1" fillId="2" borderId="32" xfId="0" applyFont="1" applyFill="1" applyBorder="1" applyAlignment="1">
      <alignment horizontal="center" wrapText="1"/>
    </xf>
    <xf numFmtId="0" fontId="0" fillId="0" borderId="42" xfId="0" applyBorder="1"/>
    <xf numFmtId="0" fontId="0" fillId="0" borderId="31" xfId="0" applyBorder="1"/>
    <xf numFmtId="0" fontId="0" fillId="0" borderId="14" xfId="0" applyBorder="1"/>
    <xf numFmtId="0" fontId="0" fillId="0" borderId="10" xfId="0" applyBorder="1"/>
    <xf numFmtId="0" fontId="0" fillId="0" borderId="13" xfId="0" applyBorder="1"/>
    <xf numFmtId="0" fontId="0" fillId="0" borderId="30" xfId="0" applyBorder="1"/>
    <xf numFmtId="0" fontId="0" fillId="0" borderId="0" xfId="0" applyFill="1" applyBorder="1" applyAlignment="1"/>
    <xf numFmtId="0" fontId="0" fillId="0" borderId="3" xfId="0" applyFill="1" applyBorder="1" applyAlignment="1"/>
    <xf numFmtId="0" fontId="1" fillId="2" borderId="29" xfId="0" applyFont="1" applyFill="1" applyBorder="1" applyAlignment="1">
      <alignment horizontal="center"/>
    </xf>
    <xf numFmtId="0" fontId="1" fillId="2" borderId="18" xfId="0" applyFont="1" applyFill="1" applyBorder="1" applyAlignment="1">
      <alignment horizontal="center"/>
    </xf>
    <xf numFmtId="1" fontId="0" fillId="0" borderId="6" xfId="0" applyNumberFormat="1" applyBorder="1" applyAlignment="1">
      <alignment horizontal="right"/>
    </xf>
    <xf numFmtId="1" fontId="0" fillId="0" borderId="14" xfId="0" applyNumberFormat="1" applyBorder="1" applyAlignment="1">
      <alignment horizontal="right"/>
    </xf>
    <xf numFmtId="0" fontId="1" fillId="2" borderId="17" xfId="0" applyFont="1" applyFill="1" applyBorder="1"/>
    <xf numFmtId="0" fontId="1" fillId="2" borderId="15" xfId="0" applyFont="1" applyFill="1" applyBorder="1"/>
    <xf numFmtId="0" fontId="1" fillId="2" borderId="1" xfId="0" applyFont="1" applyFill="1" applyBorder="1"/>
    <xf numFmtId="0" fontId="0" fillId="3" borderId="20" xfId="0" applyFill="1" applyBorder="1"/>
    <xf numFmtId="0" fontId="10" fillId="10" borderId="0" xfId="0" applyFont="1" applyFill="1" applyAlignment="1">
      <alignment horizontal="center"/>
    </xf>
    <xf numFmtId="0" fontId="10" fillId="5" borderId="0" xfId="0" applyFont="1" applyFill="1" applyAlignment="1">
      <alignment horizontal="center"/>
    </xf>
    <xf numFmtId="0" fontId="1" fillId="2" borderId="15"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2" borderId="28" xfId="0" applyFont="1" applyFill="1" applyBorder="1" applyAlignment="1">
      <alignment horizontal="center"/>
    </xf>
    <xf numFmtId="0" fontId="1" fillId="2" borderId="2" xfId="0" applyFont="1" applyFill="1" applyBorder="1" applyAlignment="1">
      <alignment horizontal="center"/>
    </xf>
    <xf numFmtId="0" fontId="2" fillId="0" borderId="33" xfId="0" applyFont="1" applyBorder="1" applyAlignment="1">
      <alignment horizontal="right"/>
    </xf>
    <xf numFmtId="0" fontId="0" fillId="0" borderId="6" xfId="0" applyNumberFormat="1" applyBorder="1" applyAlignment="1">
      <alignment horizontal="right"/>
    </xf>
    <xf numFmtId="0" fontId="0" fillId="0" borderId="6" xfId="0" applyBorder="1" applyAlignment="1">
      <alignment horizontal="right"/>
    </xf>
    <xf numFmtId="0" fontId="1" fillId="2" borderId="43" xfId="0" applyFont="1" applyFill="1" applyBorder="1" applyAlignment="1">
      <alignment horizontal="center"/>
    </xf>
    <xf numFmtId="0" fontId="0" fillId="0" borderId="36" xfId="0" applyBorder="1" applyAlignment="1">
      <alignment horizontal="right"/>
    </xf>
    <xf numFmtId="0" fontId="1" fillId="2" borderId="21" xfId="0" applyFont="1" applyFill="1" applyBorder="1" applyAlignment="1">
      <alignment horizontal="center"/>
    </xf>
    <xf numFmtId="0" fontId="1" fillId="2" borderId="33" xfId="0" applyFont="1" applyFill="1" applyBorder="1" applyAlignment="1">
      <alignment horizontal="center"/>
    </xf>
    <xf numFmtId="0" fontId="0" fillId="0" borderId="45" xfId="0" applyBorder="1"/>
    <xf numFmtId="0" fontId="0" fillId="0" borderId="20"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Alignment="1">
      <alignment horizontal="center" vertical="center" wrapText="1"/>
    </xf>
    <xf numFmtId="0" fontId="14" fillId="2" borderId="6" xfId="0" applyFont="1" applyFill="1" applyBorder="1" applyAlignment="1">
      <alignment horizontal="center"/>
    </xf>
    <xf numFmtId="0" fontId="1" fillId="2" borderId="15" xfId="0" applyFont="1" applyFill="1" applyBorder="1" applyAlignment="1">
      <alignment horizontal="center" wrapText="1"/>
    </xf>
    <xf numFmtId="0" fontId="0" fillId="13" borderId="33" xfId="0" applyFill="1" applyBorder="1"/>
    <xf numFmtId="0" fontId="2" fillId="0" borderId="27" xfId="0" applyFont="1" applyBorder="1"/>
    <xf numFmtId="0" fontId="9" fillId="9" borderId="5" xfId="0" applyFont="1" applyFill="1" applyBorder="1" applyAlignment="1">
      <alignment horizontal="center"/>
    </xf>
    <xf numFmtId="0" fontId="0" fillId="0" borderId="33" xfId="0" applyBorder="1"/>
    <xf numFmtId="0" fontId="15" fillId="0" borderId="0" xfId="0" applyFont="1" applyAlignment="1">
      <alignment horizontal="center"/>
    </xf>
    <xf numFmtId="0" fontId="1" fillId="2" borderId="32" xfId="0" applyFont="1" applyFill="1" applyBorder="1" applyAlignment="1">
      <alignment horizontal="center"/>
    </xf>
    <xf numFmtId="0" fontId="1" fillId="0" borderId="18" xfId="0" applyFont="1" applyBorder="1"/>
    <xf numFmtId="0" fontId="0" fillId="0" borderId="5" xfId="0" applyFill="1" applyBorder="1"/>
    <xf numFmtId="0" fontId="0" fillId="13" borderId="36" xfId="0" applyFill="1" applyBorder="1"/>
    <xf numFmtId="0" fontId="0" fillId="2" borderId="5" xfId="0" applyFill="1" applyBorder="1"/>
    <xf numFmtId="0" fontId="1" fillId="0" borderId="18" xfId="0" applyFont="1" applyBorder="1" applyAlignment="1">
      <alignment horizontal="right"/>
    </xf>
    <xf numFmtId="0" fontId="1" fillId="0" borderId="19" xfId="0" applyFont="1" applyBorder="1" applyAlignment="1">
      <alignment horizontal="right"/>
    </xf>
    <xf numFmtId="0" fontId="1" fillId="0" borderId="0" xfId="0" applyFont="1" applyAlignment="1">
      <alignment horizontal="left" wrapText="1"/>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5" fillId="0" borderId="0" xfId="0" applyFont="1" applyAlignment="1">
      <alignment horizontal="center"/>
    </xf>
    <xf numFmtId="0" fontId="1" fillId="2" borderId="46"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1" fillId="2" borderId="2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0" xfId="0" applyFont="1" applyFill="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left"/>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0" fillId="0" borderId="23" xfId="0" applyBorder="1" applyAlignment="1">
      <alignment horizontal="center"/>
    </xf>
    <xf numFmtId="0" fontId="0" fillId="0" borderId="45"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9" fillId="6" borderId="6" xfId="0" applyFont="1" applyFill="1" applyBorder="1" applyAlignment="1">
      <alignment horizontal="center" vertical="center"/>
    </xf>
    <xf numFmtId="0" fontId="9" fillId="6" borderId="5" xfId="0" applyFont="1" applyFill="1" applyBorder="1" applyAlignment="1">
      <alignment horizontal="center" vertical="center"/>
    </xf>
    <xf numFmtId="0" fontId="1" fillId="2" borderId="1" xfId="0" applyFont="1" applyFill="1" applyBorder="1" applyAlignment="1">
      <alignment horizont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9" fillId="2" borderId="17" xfId="0" applyFont="1" applyFill="1" applyBorder="1" applyAlignment="1">
      <alignment horizontal="center" vertical="center"/>
    </xf>
    <xf numFmtId="0" fontId="12" fillId="20" borderId="5"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5" xfId="0" applyFont="1" applyFill="1" applyBorder="1" applyAlignment="1">
      <alignment horizontal="center" vertical="center"/>
    </xf>
    <xf numFmtId="0" fontId="9" fillId="17" borderId="5" xfId="0" applyFont="1" applyFill="1" applyBorder="1" applyAlignment="1">
      <alignment horizontal="center" vertical="center" wrapText="1"/>
    </xf>
    <xf numFmtId="0" fontId="9" fillId="17" borderId="5" xfId="0" applyFont="1" applyFill="1" applyBorder="1" applyAlignment="1">
      <alignment horizontal="center" vertical="center"/>
    </xf>
    <xf numFmtId="0" fontId="9" fillId="12" borderId="5" xfId="0" applyFont="1" applyFill="1" applyBorder="1" applyAlignment="1">
      <alignment horizontal="center" vertical="center"/>
    </xf>
    <xf numFmtId="0" fontId="13" fillId="18" borderId="5" xfId="0" applyFont="1" applyFill="1" applyBorder="1" applyAlignment="1">
      <alignment horizontal="center" vertical="center" wrapText="1"/>
    </xf>
    <xf numFmtId="0" fontId="13" fillId="18" borderId="5" xfId="0" applyFont="1" applyFill="1" applyBorder="1" applyAlignment="1">
      <alignment horizontal="center" vertical="center"/>
    </xf>
    <xf numFmtId="0" fontId="9" fillId="19" borderId="5" xfId="0" applyFont="1" applyFill="1" applyBorder="1" applyAlignment="1">
      <alignment horizontal="center" vertical="center" wrapText="1"/>
    </xf>
    <xf numFmtId="0" fontId="9" fillId="19" borderId="5" xfId="0" applyFont="1" applyFill="1" applyBorder="1" applyAlignment="1">
      <alignment horizontal="center" vertical="center"/>
    </xf>
    <xf numFmtId="0" fontId="9" fillId="4" borderId="5" xfId="0" applyFont="1" applyFill="1" applyBorder="1" applyAlignment="1">
      <alignment horizontal="center" vertical="center"/>
    </xf>
    <xf numFmtId="0" fontId="9" fillId="9" borderId="5"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44" xfId="0" applyFont="1" applyFill="1" applyBorder="1" applyAlignment="1">
      <alignment horizontal="center"/>
    </xf>
    <xf numFmtId="0" fontId="1" fillId="2" borderId="40" xfId="0" applyFont="1" applyFill="1" applyBorder="1" applyAlignment="1">
      <alignment horizontal="center"/>
    </xf>
    <xf numFmtId="0" fontId="1" fillId="2" borderId="47" xfId="0" applyFont="1" applyFill="1" applyBorder="1" applyAlignment="1">
      <alignment horizontal="center"/>
    </xf>
    <xf numFmtId="0" fontId="1" fillId="2" borderId="31" xfId="0" applyFont="1" applyFill="1" applyBorder="1" applyAlignment="1">
      <alignment horizontal="center" vertical="center"/>
    </xf>
    <xf numFmtId="0" fontId="10" fillId="4" borderId="4" xfId="0" applyFont="1" applyFill="1" applyBorder="1" applyAlignment="1">
      <alignment horizontal="center" vertical="center"/>
    </xf>
    <xf numFmtId="0" fontId="10" fillId="9" borderId="4" xfId="0" applyFont="1" applyFill="1" applyBorder="1" applyAlignment="1">
      <alignment horizontal="center" vertical="center"/>
    </xf>
    <xf numFmtId="0" fontId="10" fillId="8" borderId="4" xfId="0" applyFont="1" applyFill="1" applyBorder="1" applyAlignment="1">
      <alignment horizontal="center" vertical="center"/>
    </xf>
    <xf numFmtId="0" fontId="11" fillId="8" borderId="4" xfId="0" applyFont="1" applyFill="1" applyBorder="1" applyAlignment="1">
      <alignment horizontal="center" vertical="center"/>
    </xf>
    <xf numFmtId="0" fontId="10" fillId="21" borderId="4" xfId="0" applyFont="1" applyFill="1" applyBorder="1" applyAlignment="1">
      <alignment horizontal="center" vertical="center" wrapText="1"/>
    </xf>
    <xf numFmtId="0" fontId="10" fillId="21" borderId="4" xfId="0" applyFont="1" applyFill="1" applyBorder="1" applyAlignment="1">
      <alignment horizontal="center" vertical="center"/>
    </xf>
    <xf numFmtId="0" fontId="11" fillId="6" borderId="39" xfId="0" applyFont="1" applyFill="1" applyBorder="1" applyAlignment="1">
      <alignment horizontal="center" vertical="center"/>
    </xf>
    <xf numFmtId="0" fontId="11" fillId="6" borderId="4" xfId="0" applyFont="1" applyFill="1" applyBorder="1" applyAlignment="1">
      <alignment horizontal="center" vertical="center"/>
    </xf>
    <xf numFmtId="0" fontId="10" fillId="7" borderId="4" xfId="0" applyFont="1" applyFill="1" applyBorder="1" applyAlignment="1">
      <alignment horizontal="center" vertical="center"/>
    </xf>
    <xf numFmtId="0" fontId="10" fillId="6" borderId="4" xfId="0" applyFont="1" applyFill="1" applyBorder="1" applyAlignment="1">
      <alignment horizontal="center" vertical="center"/>
    </xf>
    <xf numFmtId="0" fontId="9" fillId="14" borderId="4" xfId="0" applyFont="1" applyFill="1" applyBorder="1" applyAlignment="1">
      <alignment horizontal="center" vertical="center" wrapText="1"/>
    </xf>
    <xf numFmtId="0" fontId="9" fillId="14" borderId="4" xfId="0" applyFont="1" applyFill="1" applyBorder="1" applyAlignment="1">
      <alignment horizontal="center" vertical="center"/>
    </xf>
    <xf numFmtId="0" fontId="9" fillId="4" borderId="4" xfId="0" applyFont="1" applyFill="1" applyBorder="1" applyAlignment="1">
      <alignment horizontal="center" vertical="center"/>
    </xf>
    <xf numFmtId="0" fontId="9" fillId="15"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11" borderId="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1" xfId="0" applyFont="1" applyFill="1" applyBorder="1" applyAlignment="1">
      <alignment horizontal="center" wrapText="1"/>
    </xf>
    <xf numFmtId="0" fontId="1" fillId="2" borderId="32" xfId="0" applyFont="1" applyFill="1" applyBorder="1" applyAlignment="1">
      <alignment horizontal="center" wrapText="1"/>
    </xf>
    <xf numFmtId="0" fontId="0" fillId="0" borderId="0" xfId="0" applyAlignment="1">
      <alignment horizontal="left" wrapText="1"/>
    </xf>
    <xf numFmtId="0" fontId="1" fillId="2" borderId="32" xfId="0" applyFont="1" applyFill="1" applyBorder="1" applyAlignment="1">
      <alignment horizontal="center"/>
    </xf>
    <xf numFmtId="0" fontId="0" fillId="2" borderId="5" xfId="0" applyFill="1" applyBorder="1" applyAlignment="1">
      <alignment horizontal="center"/>
    </xf>
    <xf numFmtId="0" fontId="16" fillId="0" borderId="5" xfId="0" applyFont="1" applyFill="1" applyBorder="1"/>
    <xf numFmtId="0" fontId="1" fillId="0" borderId="5" xfId="0" applyFont="1" applyBorder="1" applyAlignment="1">
      <alignment horizontal="center"/>
    </xf>
    <xf numFmtId="0" fontId="0" fillId="0" borderId="34" xfId="0" applyFill="1" applyBorder="1"/>
    <xf numFmtId="0" fontId="0" fillId="2" borderId="5" xfId="0" applyFill="1" applyBorder="1" applyAlignment="1">
      <alignment horizontal="center"/>
    </xf>
    <xf numFmtId="0" fontId="0" fillId="2" borderId="5" xfId="0"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BBE1DA"/>
      <color rgb="FF549C4E"/>
      <color rgb="FFCC9900"/>
      <color rgb="FFBBE781"/>
      <color rgb="FFFEB0F5"/>
      <color rgb="FFF43030"/>
      <color rgb="FFFFFF66"/>
      <color rgb="FFC080DA"/>
      <color rgb="FFF86CD3"/>
      <color rgb="FFF654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9"/>
  <sheetViews>
    <sheetView topLeftCell="A4" workbookViewId="0">
      <selection activeCell="M14" sqref="M14"/>
    </sheetView>
  </sheetViews>
  <sheetFormatPr defaultRowHeight="15" x14ac:dyDescent="0.25"/>
  <cols>
    <col min="2" max="2" width="44.42578125" customWidth="1"/>
    <col min="3" max="3" width="20.28515625" bestFit="1" customWidth="1"/>
    <col min="4" max="4" width="18.5703125" customWidth="1"/>
    <col min="8" max="8" width="12.28515625" bestFit="1" customWidth="1"/>
  </cols>
  <sheetData>
    <row r="1" spans="2:8" ht="63" customHeight="1" x14ac:dyDescent="0.25">
      <c r="B1" s="125" t="s">
        <v>77</v>
      </c>
      <c r="C1" s="125"/>
      <c r="D1" s="125"/>
      <c r="E1" s="125"/>
      <c r="F1" s="125"/>
    </row>
    <row r="2" spans="2:8" ht="18.75" x14ac:dyDescent="0.3">
      <c r="B2" s="129" t="s">
        <v>221</v>
      </c>
      <c r="C2" s="129"/>
      <c r="D2" s="129"/>
      <c r="E2" s="129"/>
      <c r="F2" s="129"/>
    </row>
    <row r="4" spans="2:8" ht="15.75" thickBot="1" x14ac:dyDescent="0.3"/>
    <row r="5" spans="2:8" ht="15.75" thickBot="1" x14ac:dyDescent="0.3">
      <c r="B5" s="126" t="s">
        <v>0</v>
      </c>
      <c r="C5" s="127" t="s">
        <v>229</v>
      </c>
      <c r="D5" s="127" t="s">
        <v>235</v>
      </c>
      <c r="E5" s="128" t="s">
        <v>225</v>
      </c>
      <c r="F5" s="128"/>
      <c r="G5" s="128"/>
      <c r="H5" s="128"/>
    </row>
    <row r="6" spans="2:8" ht="15.75" thickBot="1" x14ac:dyDescent="0.3">
      <c r="B6" s="126"/>
      <c r="C6" s="127"/>
      <c r="D6" s="127"/>
      <c r="E6" s="90" t="s">
        <v>1</v>
      </c>
      <c r="F6" s="90" t="s">
        <v>2</v>
      </c>
      <c r="G6" s="90" t="s">
        <v>3</v>
      </c>
      <c r="H6" s="90" t="s">
        <v>247</v>
      </c>
    </row>
    <row r="7" spans="2:8" x14ac:dyDescent="0.25">
      <c r="B7" s="39" t="s">
        <v>4</v>
      </c>
      <c r="C7" s="40"/>
      <c r="D7" s="40"/>
      <c r="E7" s="100">
        <f>(IF(C7&gt;1, "1", "0"))*2</f>
        <v>0</v>
      </c>
      <c r="F7" s="101">
        <f>(IF(C7&gt;1, "1", "0"))*2</f>
        <v>0</v>
      </c>
      <c r="G7" s="103">
        <f>(IF(C7&gt;2, "1", "0"))*2</f>
        <v>0</v>
      </c>
      <c r="H7" s="78">
        <f>D7</f>
        <v>0</v>
      </c>
    </row>
    <row r="8" spans="2:8" x14ac:dyDescent="0.25">
      <c r="B8" s="8" t="s">
        <v>5</v>
      </c>
      <c r="C8" s="4"/>
      <c r="D8" s="4"/>
      <c r="E8" s="10">
        <f>(IF(C8&gt;1, "1", "0"))*2</f>
        <v>0</v>
      </c>
      <c r="F8" s="9">
        <f>(IF(C8&gt;1, "1", "0"))*2</f>
        <v>0</v>
      </c>
      <c r="G8" s="63">
        <f>(IF(C8&gt;2, "1", "0"))*2</f>
        <v>0</v>
      </c>
      <c r="H8" s="78">
        <f t="shared" ref="H8:H26" si="0">D8</f>
        <v>0</v>
      </c>
    </row>
    <row r="9" spans="2:8" x14ac:dyDescent="0.25">
      <c r="B9" s="8" t="s">
        <v>109</v>
      </c>
      <c r="C9" s="4"/>
      <c r="D9" s="4"/>
      <c r="E9" s="10">
        <f>(IF(C9&gt;1, "1", "0"))*2</f>
        <v>0</v>
      </c>
      <c r="F9" s="9">
        <f>(IF(C9&gt;1, "1", "0"))*2</f>
        <v>0</v>
      </c>
      <c r="G9" s="63">
        <f>(IF(C9&gt;2, "1", "0"))*2</f>
        <v>0</v>
      </c>
      <c r="H9" s="78">
        <f t="shared" si="0"/>
        <v>0</v>
      </c>
    </row>
    <row r="10" spans="2:8" x14ac:dyDescent="0.25">
      <c r="B10" s="8" t="s">
        <v>111</v>
      </c>
      <c r="C10" s="4"/>
      <c r="D10" s="4"/>
      <c r="E10" s="10">
        <f>(IF(C10&gt;1, "1", "0"))*2</f>
        <v>0</v>
      </c>
      <c r="F10" s="9">
        <f>(IF(C10&gt;1, "1", "0"))*2</f>
        <v>0</v>
      </c>
      <c r="G10" s="63">
        <f>(IF(C10&gt;2, "1", "0"))*2</f>
        <v>0</v>
      </c>
      <c r="H10" s="78">
        <f t="shared" si="0"/>
        <v>0</v>
      </c>
    </row>
    <row r="11" spans="2:8" x14ac:dyDescent="0.25">
      <c r="B11" s="8" t="s">
        <v>6</v>
      </c>
      <c r="C11" s="4"/>
      <c r="D11" s="4"/>
      <c r="E11" s="10">
        <f t="shared" ref="E11:E27" si="1">(IF(C11&gt;1, "1", "0"))*1</f>
        <v>0</v>
      </c>
      <c r="F11" s="9">
        <f t="shared" ref="F11:F27" si="2">(IF(C11&gt;1, "1", "0"))*1</f>
        <v>0</v>
      </c>
      <c r="G11" s="63">
        <f t="shared" ref="G11:G27" si="3">(IF(C11&gt;2, "1", "0"))*1</f>
        <v>0</v>
      </c>
      <c r="H11" s="78">
        <f t="shared" si="0"/>
        <v>0</v>
      </c>
    </row>
    <row r="12" spans="2:8" x14ac:dyDescent="0.25">
      <c r="B12" s="8" t="s">
        <v>11</v>
      </c>
      <c r="C12" s="4"/>
      <c r="D12" s="4"/>
      <c r="E12" s="10">
        <f t="shared" si="1"/>
        <v>0</v>
      </c>
      <c r="F12" s="9">
        <f t="shared" si="2"/>
        <v>0</v>
      </c>
      <c r="G12" s="63">
        <f t="shared" si="3"/>
        <v>0</v>
      </c>
      <c r="H12" s="78">
        <f t="shared" si="0"/>
        <v>0</v>
      </c>
    </row>
    <row r="13" spans="2:8" x14ac:dyDescent="0.25">
      <c r="B13" s="8" t="s">
        <v>103</v>
      </c>
      <c r="C13" s="4"/>
      <c r="D13" s="4"/>
      <c r="E13" s="10">
        <f t="shared" si="1"/>
        <v>0</v>
      </c>
      <c r="F13" s="9">
        <f t="shared" si="2"/>
        <v>0</v>
      </c>
      <c r="G13" s="63">
        <f t="shared" si="3"/>
        <v>0</v>
      </c>
      <c r="H13" s="78">
        <f t="shared" si="0"/>
        <v>0</v>
      </c>
    </row>
    <row r="14" spans="2:8" x14ac:dyDescent="0.25">
      <c r="B14" s="8" t="s">
        <v>104</v>
      </c>
      <c r="C14" s="4"/>
      <c r="D14" s="4"/>
      <c r="E14" s="10">
        <f t="shared" ref="E14" si="4">(IF(C14&gt;1, "1", "0"))*1</f>
        <v>0</v>
      </c>
      <c r="F14" s="9">
        <f t="shared" ref="F14" si="5">(IF(C14&gt;1, "1", "0"))*1</f>
        <v>0</v>
      </c>
      <c r="G14" s="63">
        <f t="shared" ref="G14" si="6">(IF(C14&gt;2, "1", "0"))*1</f>
        <v>0</v>
      </c>
      <c r="H14" s="78">
        <f t="shared" si="0"/>
        <v>0</v>
      </c>
    </row>
    <row r="15" spans="2:8" x14ac:dyDescent="0.25">
      <c r="B15" s="8" t="s">
        <v>114</v>
      </c>
      <c r="C15" s="4"/>
      <c r="D15" s="4"/>
      <c r="E15" s="10">
        <f t="shared" si="1"/>
        <v>0</v>
      </c>
      <c r="F15" s="9">
        <f t="shared" si="2"/>
        <v>0</v>
      </c>
      <c r="G15" s="63">
        <f t="shared" si="3"/>
        <v>0</v>
      </c>
      <c r="H15" s="78">
        <f t="shared" si="0"/>
        <v>0</v>
      </c>
    </row>
    <row r="16" spans="2:8" x14ac:dyDescent="0.25">
      <c r="B16" s="8" t="s">
        <v>115</v>
      </c>
      <c r="C16" s="4"/>
      <c r="D16" s="4"/>
      <c r="E16" s="10">
        <f t="shared" si="1"/>
        <v>0</v>
      </c>
      <c r="F16" s="9">
        <f t="shared" si="2"/>
        <v>0</v>
      </c>
      <c r="G16" s="63">
        <f t="shared" si="3"/>
        <v>0</v>
      </c>
      <c r="H16" s="78">
        <f t="shared" si="0"/>
        <v>0</v>
      </c>
    </row>
    <row r="17" spans="2:9" x14ac:dyDescent="0.25">
      <c r="B17" s="8" t="s">
        <v>7</v>
      </c>
      <c r="C17" s="4"/>
      <c r="D17" s="4"/>
      <c r="E17" s="10">
        <f t="shared" ref="E17:E19" si="7">(IF(C17&gt;1, "1", "0"))*1</f>
        <v>0</v>
      </c>
      <c r="F17" s="9">
        <f t="shared" ref="F17:F19" si="8">(IF(C17&gt;1, "1", "0"))*1</f>
        <v>0</v>
      </c>
      <c r="G17" s="63">
        <f t="shared" ref="G17:G19" si="9">(IF(C17&gt;2, "1", "0"))*1</f>
        <v>0</v>
      </c>
      <c r="H17" s="78">
        <f t="shared" si="0"/>
        <v>0</v>
      </c>
    </row>
    <row r="18" spans="2:9" x14ac:dyDescent="0.25">
      <c r="B18" s="8" t="s">
        <v>105</v>
      </c>
      <c r="C18" s="4"/>
      <c r="D18" s="4"/>
      <c r="E18" s="10">
        <f t="shared" si="7"/>
        <v>0</v>
      </c>
      <c r="F18" s="9">
        <f t="shared" si="8"/>
        <v>0</v>
      </c>
      <c r="G18" s="63">
        <f t="shared" si="9"/>
        <v>0</v>
      </c>
      <c r="H18" s="78">
        <f t="shared" si="0"/>
        <v>0</v>
      </c>
    </row>
    <row r="19" spans="2:9" x14ac:dyDescent="0.25">
      <c r="B19" s="8" t="s">
        <v>110</v>
      </c>
      <c r="C19" s="4"/>
      <c r="D19" s="4"/>
      <c r="E19" s="10">
        <f t="shared" si="7"/>
        <v>0</v>
      </c>
      <c r="F19" s="9">
        <f t="shared" si="8"/>
        <v>0</v>
      </c>
      <c r="G19" s="63">
        <f t="shared" si="9"/>
        <v>0</v>
      </c>
      <c r="H19" s="78">
        <f t="shared" si="0"/>
        <v>0</v>
      </c>
    </row>
    <row r="20" spans="2:9" x14ac:dyDescent="0.25">
      <c r="B20" s="8" t="s">
        <v>12</v>
      </c>
      <c r="C20" s="4"/>
      <c r="D20" s="4"/>
      <c r="E20" s="10">
        <f>(IF(C20&gt;1, "1", "0"))*1</f>
        <v>0</v>
      </c>
      <c r="F20" s="9">
        <f>(IF(C20&gt;1, "1", "0"))*1</f>
        <v>0</v>
      </c>
      <c r="G20" s="63">
        <f>(IF(C20&gt;2, "1", "0"))*1</f>
        <v>0</v>
      </c>
      <c r="H20" s="78">
        <f t="shared" si="0"/>
        <v>0</v>
      </c>
    </row>
    <row r="21" spans="2:9" x14ac:dyDescent="0.25">
      <c r="B21" s="8" t="s">
        <v>8</v>
      </c>
      <c r="C21" s="4"/>
      <c r="D21" s="4"/>
      <c r="E21" s="10">
        <f t="shared" si="1"/>
        <v>0</v>
      </c>
      <c r="F21" s="9">
        <f t="shared" si="2"/>
        <v>0</v>
      </c>
      <c r="G21" s="63">
        <f t="shared" si="3"/>
        <v>0</v>
      </c>
      <c r="H21" s="78">
        <f t="shared" si="0"/>
        <v>0</v>
      </c>
    </row>
    <row r="22" spans="2:9" x14ac:dyDescent="0.25">
      <c r="B22" s="8" t="s">
        <v>106</v>
      </c>
      <c r="C22" s="4"/>
      <c r="D22" s="4"/>
      <c r="E22" s="10">
        <f>(IF(C22&gt;1, "1", "0"))*1</f>
        <v>0</v>
      </c>
      <c r="F22" s="9">
        <f>(IF(C22&gt;1, "1", "0"))*1</f>
        <v>0</v>
      </c>
      <c r="G22" s="63">
        <f>(IF(C22&gt;2, "1", "0"))*1</f>
        <v>0</v>
      </c>
      <c r="H22" s="78">
        <f t="shared" si="0"/>
        <v>0</v>
      </c>
    </row>
    <row r="23" spans="2:9" x14ac:dyDescent="0.25">
      <c r="B23" s="8" t="s">
        <v>9</v>
      </c>
      <c r="C23" s="4"/>
      <c r="D23" s="4"/>
      <c r="E23" s="10">
        <f>(IF(C23&gt;1, "1", "0"))*1</f>
        <v>0</v>
      </c>
      <c r="F23" s="9">
        <f>(IF(C23&gt;1, "1", "0"))*1</f>
        <v>0</v>
      </c>
      <c r="G23" s="63">
        <f>(IF(C23&gt;2, "1", "0"))*1</f>
        <v>0</v>
      </c>
      <c r="H23" s="78">
        <f t="shared" si="0"/>
        <v>0</v>
      </c>
    </row>
    <row r="24" spans="2:9" x14ac:dyDescent="0.25">
      <c r="B24" s="8" t="s">
        <v>107</v>
      </c>
      <c r="C24" s="4"/>
      <c r="D24" s="4"/>
      <c r="E24" s="10">
        <f>(IF(C24&gt;1, "1", "0"))*1</f>
        <v>0</v>
      </c>
      <c r="F24" s="9">
        <f>(IF(C24&gt;1, "1", "0"))*1</f>
        <v>0</v>
      </c>
      <c r="G24" s="63">
        <f>(IF(C24&gt;2, "1", "0"))*1</f>
        <v>0</v>
      </c>
      <c r="H24" s="78">
        <f t="shared" si="0"/>
        <v>0</v>
      </c>
    </row>
    <row r="25" spans="2:9" x14ac:dyDescent="0.25">
      <c r="B25" s="8" t="s">
        <v>10</v>
      </c>
      <c r="C25" s="4"/>
      <c r="D25" s="4"/>
      <c r="E25" s="10">
        <f t="shared" si="1"/>
        <v>0</v>
      </c>
      <c r="F25" s="9">
        <f t="shared" si="2"/>
        <v>0</v>
      </c>
      <c r="G25" s="63">
        <f t="shared" si="3"/>
        <v>0</v>
      </c>
      <c r="H25" s="78">
        <f t="shared" si="0"/>
        <v>0</v>
      </c>
    </row>
    <row r="26" spans="2:9" x14ac:dyDescent="0.25">
      <c r="B26" s="8" t="s">
        <v>108</v>
      </c>
      <c r="C26" s="4"/>
      <c r="D26" s="4"/>
      <c r="E26" s="10">
        <f t="shared" ref="E26" si="10">(IF(C26&gt;1, "1", "0"))*1</f>
        <v>0</v>
      </c>
      <c r="F26" s="9">
        <f t="shared" ref="F26" si="11">(IF(C26&gt;1, "1", "0"))*1</f>
        <v>0</v>
      </c>
      <c r="G26" s="63">
        <f t="shared" ref="G26" si="12">(IF(C26&gt;2, "1", "0"))*1</f>
        <v>0</v>
      </c>
      <c r="H26" s="78">
        <f t="shared" si="0"/>
        <v>0</v>
      </c>
    </row>
    <row r="27" spans="2:9" ht="15.75" thickBot="1" x14ac:dyDescent="0.3">
      <c r="B27" s="14" t="s">
        <v>14</v>
      </c>
      <c r="C27" s="15" t="s">
        <v>15</v>
      </c>
      <c r="D27" s="15"/>
      <c r="E27" s="12">
        <f t="shared" si="1"/>
        <v>1</v>
      </c>
      <c r="F27" s="11">
        <f t="shared" si="2"/>
        <v>1</v>
      </c>
      <c r="G27" s="65">
        <f t="shared" si="3"/>
        <v>1</v>
      </c>
      <c r="H27" s="76">
        <v>1</v>
      </c>
    </row>
    <row r="28" spans="2:9" ht="7.5" customHeight="1" x14ac:dyDescent="0.25">
      <c r="B28" s="1"/>
      <c r="C28" s="2"/>
      <c r="D28" s="2"/>
      <c r="E28" s="2"/>
      <c r="F28" s="2"/>
      <c r="G28" s="3"/>
      <c r="H28" s="77"/>
      <c r="I28" s="1"/>
    </row>
    <row r="29" spans="2:9" ht="15.75" thickBot="1" x14ac:dyDescent="0.3">
      <c r="B29" s="123" t="s">
        <v>13</v>
      </c>
      <c r="C29" s="124"/>
      <c r="D29" s="53"/>
      <c r="E29" s="17">
        <f>SUM(F8:F28)</f>
        <v>1</v>
      </c>
      <c r="F29" s="18">
        <f>SUM(G8:G28)</f>
        <v>1</v>
      </c>
      <c r="G29" s="19">
        <f>SUM(G8:G28)</f>
        <v>1</v>
      </c>
      <c r="H29" s="119">
        <f>SUM(H7:H27)</f>
        <v>1</v>
      </c>
      <c r="I29" s="1"/>
    </row>
  </sheetData>
  <mergeCells count="7">
    <mergeCell ref="B29:C29"/>
    <mergeCell ref="B1:F1"/>
    <mergeCell ref="B5:B6"/>
    <mergeCell ref="C5:C6"/>
    <mergeCell ref="E5:H5"/>
    <mergeCell ref="D5:D6"/>
    <mergeCell ref="B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abSelected="1" topLeftCell="A4" workbookViewId="0">
      <selection activeCell="K17" sqref="K17"/>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38" t="s">
        <v>76</v>
      </c>
      <c r="C1" s="138"/>
      <c r="D1" s="138"/>
      <c r="E1" s="110"/>
    </row>
    <row r="2" spans="1:10" x14ac:dyDescent="0.25">
      <c r="A2" s="16"/>
      <c r="B2" s="139" t="s">
        <v>74</v>
      </c>
      <c r="C2" s="139"/>
      <c r="D2" s="139"/>
      <c r="E2" s="57"/>
      <c r="F2" s="57"/>
      <c r="G2" s="57"/>
      <c r="H2" s="57"/>
    </row>
    <row r="3" spans="1:10" x14ac:dyDescent="0.25">
      <c r="A3" s="16"/>
      <c r="B3" s="139" t="s">
        <v>219</v>
      </c>
      <c r="C3" s="139"/>
      <c r="D3" s="139"/>
      <c r="E3" s="139"/>
      <c r="F3" s="139"/>
      <c r="G3" s="139"/>
      <c r="H3" s="139"/>
    </row>
    <row r="4" spans="1:10" x14ac:dyDescent="0.25">
      <c r="A4" s="16"/>
      <c r="B4" s="139" t="s">
        <v>218</v>
      </c>
      <c r="C4" s="139"/>
      <c r="D4" s="139"/>
      <c r="E4" s="139"/>
      <c r="F4" s="139"/>
      <c r="G4" s="139"/>
      <c r="H4" s="139"/>
    </row>
    <row r="5" spans="1:10" x14ac:dyDescent="0.25">
      <c r="B5" s="139" t="s">
        <v>220</v>
      </c>
      <c r="C5" s="139"/>
      <c r="D5" s="139"/>
      <c r="E5" s="139"/>
      <c r="F5" s="139"/>
      <c r="G5" s="139"/>
      <c r="H5" s="57"/>
    </row>
    <row r="7" spans="1:10" ht="18.75" x14ac:dyDescent="0.3">
      <c r="B7" s="129" t="s">
        <v>221</v>
      </c>
      <c r="C7" s="129"/>
      <c r="D7" s="129"/>
    </row>
    <row r="8" spans="1:10" ht="15.75" thickBot="1" x14ac:dyDescent="0.3"/>
    <row r="9" spans="1:10" ht="30.75" thickBot="1" x14ac:dyDescent="0.3">
      <c r="B9" s="109" t="s">
        <v>244</v>
      </c>
      <c r="C9" s="61" t="s">
        <v>65</v>
      </c>
      <c r="D9" s="112" t="s">
        <v>64</v>
      </c>
      <c r="E9" s="108" t="s">
        <v>245</v>
      </c>
      <c r="F9" s="130" t="s">
        <v>225</v>
      </c>
      <c r="G9" s="131"/>
      <c r="H9" s="131"/>
      <c r="I9" s="132"/>
      <c r="J9" s="1"/>
    </row>
    <row r="10" spans="1:10" x14ac:dyDescent="0.25">
      <c r="B10" s="6"/>
      <c r="C10" s="7"/>
      <c r="D10" s="62"/>
      <c r="E10" s="62"/>
      <c r="F10" s="111" t="s">
        <v>1</v>
      </c>
      <c r="G10" s="111" t="s">
        <v>2</v>
      </c>
      <c r="H10" s="111" t="s">
        <v>3</v>
      </c>
      <c r="I10" s="111" t="s">
        <v>247</v>
      </c>
    </row>
    <row r="11" spans="1:10" x14ac:dyDescent="0.25">
      <c r="B11" s="200" t="s">
        <v>265</v>
      </c>
      <c r="C11" s="4"/>
      <c r="D11" s="64"/>
      <c r="E11" s="64"/>
      <c r="F11" s="10">
        <f t="shared" ref="F11" si="0">(IF(C11&gt;1, "1", "0"))*D11</f>
        <v>0</v>
      </c>
      <c r="G11" s="9">
        <f t="shared" ref="G11" si="1">(IF(C11&gt;1, "1", "0"))*D11</f>
        <v>0</v>
      </c>
      <c r="H11" s="9">
        <f t="shared" ref="H11" si="2">(IF(C11&gt;2, "1", "0"))*D11</f>
        <v>0</v>
      </c>
      <c r="I11" s="4">
        <f>D11</f>
        <v>0</v>
      </c>
    </row>
    <row r="12" spans="1:10" x14ac:dyDescent="0.25">
      <c r="B12" s="8" t="s">
        <v>249</v>
      </c>
      <c r="C12" s="4"/>
      <c r="D12" s="64"/>
      <c r="E12" s="64"/>
      <c r="F12" s="10">
        <f t="shared" ref="F12:F20" si="3">(IF(C12&gt;1, "1", "0"))*D12</f>
        <v>0</v>
      </c>
      <c r="G12" s="9">
        <f t="shared" ref="G12:G20" si="4">(IF(C12&gt;1, "1", "0"))*D12</f>
        <v>0</v>
      </c>
      <c r="H12" s="9">
        <f t="shared" ref="H12:H20" si="5">(IF(C12&gt;2, "1", "0"))*D12</f>
        <v>0</v>
      </c>
      <c r="I12" s="4">
        <f>D12</f>
        <v>0</v>
      </c>
    </row>
    <row r="13" spans="1:10" x14ac:dyDescent="0.25">
      <c r="B13" s="8" t="s">
        <v>56</v>
      </c>
      <c r="C13" s="4"/>
      <c r="D13" s="64"/>
      <c r="E13" s="64"/>
      <c r="F13" s="10">
        <f t="shared" si="3"/>
        <v>0</v>
      </c>
      <c r="G13" s="9">
        <f t="shared" si="4"/>
        <v>0</v>
      </c>
      <c r="H13" s="9">
        <f t="shared" si="5"/>
        <v>0</v>
      </c>
      <c r="I13" s="4">
        <f t="shared" ref="I13:I21" si="6">D13</f>
        <v>0</v>
      </c>
    </row>
    <row r="14" spans="1:10" x14ac:dyDescent="0.25">
      <c r="B14" s="8" t="s">
        <v>57</v>
      </c>
      <c r="C14" s="4"/>
      <c r="D14" s="64"/>
      <c r="E14" s="64"/>
      <c r="F14" s="10">
        <f t="shared" si="3"/>
        <v>0</v>
      </c>
      <c r="G14" s="9">
        <f t="shared" si="4"/>
        <v>0</v>
      </c>
      <c r="H14" s="9">
        <f t="shared" si="5"/>
        <v>0</v>
      </c>
      <c r="I14" s="4">
        <f t="shared" si="6"/>
        <v>0</v>
      </c>
    </row>
    <row r="15" spans="1:10" x14ac:dyDescent="0.25">
      <c r="B15" s="8" t="s">
        <v>58</v>
      </c>
      <c r="C15" s="4"/>
      <c r="D15" s="64"/>
      <c r="E15" s="64"/>
      <c r="F15" s="10">
        <f t="shared" si="3"/>
        <v>0</v>
      </c>
      <c r="G15" s="9">
        <f t="shared" si="4"/>
        <v>0</v>
      </c>
      <c r="H15" s="9">
        <f t="shared" si="5"/>
        <v>0</v>
      </c>
      <c r="I15" s="4">
        <f t="shared" si="6"/>
        <v>0</v>
      </c>
    </row>
    <row r="16" spans="1:10" x14ac:dyDescent="0.25">
      <c r="B16" s="8" t="s">
        <v>59</v>
      </c>
      <c r="C16" s="4"/>
      <c r="D16" s="64"/>
      <c r="E16" s="64"/>
      <c r="F16" s="10">
        <f t="shared" si="3"/>
        <v>0</v>
      </c>
      <c r="G16" s="9">
        <f t="shared" si="4"/>
        <v>0</v>
      </c>
      <c r="H16" s="9">
        <f t="shared" si="5"/>
        <v>0</v>
      </c>
      <c r="I16" s="4">
        <f t="shared" si="6"/>
        <v>0</v>
      </c>
    </row>
    <row r="17" spans="2:10" x14ac:dyDescent="0.25">
      <c r="B17" s="8" t="s">
        <v>60</v>
      </c>
      <c r="C17" s="4"/>
      <c r="D17" s="64"/>
      <c r="E17" s="64"/>
      <c r="F17" s="10">
        <f t="shared" si="3"/>
        <v>0</v>
      </c>
      <c r="G17" s="9">
        <f t="shared" si="4"/>
        <v>0</v>
      </c>
      <c r="H17" s="9">
        <f t="shared" si="5"/>
        <v>0</v>
      </c>
      <c r="I17" s="4">
        <f t="shared" si="6"/>
        <v>0</v>
      </c>
    </row>
    <row r="18" spans="2:10" x14ac:dyDescent="0.25">
      <c r="B18" s="8" t="s">
        <v>61</v>
      </c>
      <c r="C18" s="4"/>
      <c r="D18" s="64"/>
      <c r="E18" s="64"/>
      <c r="F18" s="10">
        <f t="shared" si="3"/>
        <v>0</v>
      </c>
      <c r="G18" s="9">
        <f t="shared" si="4"/>
        <v>0</v>
      </c>
      <c r="H18" s="9">
        <f t="shared" si="5"/>
        <v>0</v>
      </c>
      <c r="I18" s="4">
        <f t="shared" si="6"/>
        <v>0</v>
      </c>
    </row>
    <row r="19" spans="2:10" x14ac:dyDescent="0.25">
      <c r="B19" s="8" t="s">
        <v>62</v>
      </c>
      <c r="C19" s="4"/>
      <c r="D19" s="64"/>
      <c r="E19" s="64"/>
      <c r="F19" s="10">
        <f t="shared" si="3"/>
        <v>0</v>
      </c>
      <c r="G19" s="9">
        <f t="shared" si="4"/>
        <v>0</v>
      </c>
      <c r="H19" s="9">
        <f t="shared" si="5"/>
        <v>0</v>
      </c>
      <c r="I19" s="4">
        <f t="shared" si="6"/>
        <v>0</v>
      </c>
    </row>
    <row r="20" spans="2:10" x14ac:dyDescent="0.25">
      <c r="B20" s="8" t="s">
        <v>63</v>
      </c>
      <c r="C20" s="4"/>
      <c r="D20" s="64"/>
      <c r="E20" s="64"/>
      <c r="F20" s="10">
        <f t="shared" si="3"/>
        <v>0</v>
      </c>
      <c r="G20" s="9">
        <f t="shared" si="4"/>
        <v>0</v>
      </c>
      <c r="H20" s="9">
        <f t="shared" si="5"/>
        <v>0</v>
      </c>
      <c r="I20" s="4">
        <f t="shared" si="6"/>
        <v>0</v>
      </c>
    </row>
    <row r="21" spans="2:10" ht="15.75" thickBot="1" x14ac:dyDescent="0.3">
      <c r="B21" s="66" t="s">
        <v>14</v>
      </c>
      <c r="C21" s="67" t="s">
        <v>15</v>
      </c>
      <c r="D21" s="11"/>
      <c r="E21" s="11"/>
      <c r="F21" s="12">
        <f>(IF(C21&gt;1, "1", "0"))*D21</f>
        <v>0</v>
      </c>
      <c r="G21" s="11">
        <f>(IF(C21&gt;1, "1", "0"))*D21</f>
        <v>0</v>
      </c>
      <c r="H21" s="11">
        <f>(IF(C21&gt;2, "1", "0"))*D21</f>
        <v>0</v>
      </c>
      <c r="I21" s="4">
        <f t="shared" si="6"/>
        <v>0</v>
      </c>
    </row>
    <row r="22" spans="2:10" x14ac:dyDescent="0.25">
      <c r="B22" s="69"/>
      <c r="C22" s="68"/>
      <c r="D22" s="2"/>
      <c r="E22" s="2"/>
      <c r="F22" s="2"/>
      <c r="G22" s="2"/>
      <c r="H22" s="68"/>
      <c r="I22" s="68"/>
      <c r="J22" s="1"/>
    </row>
    <row r="23" spans="2:10" ht="15.75" thickBot="1" x14ac:dyDescent="0.3">
      <c r="B23" s="133" t="s">
        <v>13</v>
      </c>
      <c r="C23" s="134"/>
      <c r="D23" s="134"/>
      <c r="E23" s="56"/>
      <c r="F23" s="17">
        <f>SUM(F12:F22)</f>
        <v>0</v>
      </c>
      <c r="G23" s="18">
        <f>SUM(G12:G22)</f>
        <v>0</v>
      </c>
      <c r="H23" s="18">
        <f>SUM(H12:H22)</f>
        <v>0</v>
      </c>
      <c r="I23" s="70">
        <f>SUM(I12:I21)</f>
        <v>0</v>
      </c>
      <c r="J23" s="1"/>
    </row>
    <row r="24" spans="2:10" x14ac:dyDescent="0.25">
      <c r="I24" s="68"/>
      <c r="J24" s="2"/>
    </row>
    <row r="26" spans="2:10" ht="30" x14ac:dyDescent="0.25">
      <c r="B26" s="201" t="s">
        <v>243</v>
      </c>
      <c r="C26" s="202" t="s">
        <v>65</v>
      </c>
      <c r="D26" s="202" t="s">
        <v>64</v>
      </c>
      <c r="E26" s="197" t="s">
        <v>262</v>
      </c>
      <c r="F26" s="197"/>
      <c r="G26" s="197"/>
      <c r="H26" s="197"/>
    </row>
    <row r="27" spans="2:10" x14ac:dyDescent="0.25">
      <c r="B27" s="122"/>
      <c r="C27" s="122"/>
      <c r="D27" s="122"/>
      <c r="E27" s="122" t="s">
        <v>1</v>
      </c>
      <c r="F27" s="122" t="s">
        <v>2</v>
      </c>
      <c r="G27" s="122" t="s">
        <v>3</v>
      </c>
      <c r="H27" s="122" t="s">
        <v>66</v>
      </c>
    </row>
    <row r="28" spans="2:10" x14ac:dyDescent="0.25">
      <c r="B28" s="4" t="s">
        <v>53</v>
      </c>
      <c r="C28" s="4"/>
      <c r="D28" s="4"/>
      <c r="E28" s="10">
        <f>C28*D28</f>
        <v>0</v>
      </c>
      <c r="F28" s="10">
        <f>C28*D28</f>
        <v>0</v>
      </c>
      <c r="G28" s="10">
        <f>C28*D28</f>
        <v>0</v>
      </c>
      <c r="H28" s="4">
        <f>C28*D28</f>
        <v>0</v>
      </c>
    </row>
    <row r="29" spans="2:10" x14ac:dyDescent="0.25">
      <c r="B29" s="4" t="s">
        <v>54</v>
      </c>
      <c r="C29" s="4"/>
      <c r="D29" s="4"/>
      <c r="E29" s="10">
        <f>C29*D29</f>
        <v>0</v>
      </c>
      <c r="F29" s="10">
        <f>C29*D29</f>
        <v>0</v>
      </c>
      <c r="G29" s="10">
        <f>C29*D29</f>
        <v>0</v>
      </c>
      <c r="H29" s="4">
        <f>C29*D29</f>
        <v>0</v>
      </c>
    </row>
    <row r="30" spans="2:10" x14ac:dyDescent="0.25">
      <c r="B30" s="120" t="s">
        <v>263</v>
      </c>
      <c r="C30" s="4"/>
      <c r="D30" s="4"/>
      <c r="E30" s="4">
        <v>15</v>
      </c>
      <c r="F30" s="4">
        <v>15</v>
      </c>
      <c r="G30" s="4">
        <v>15</v>
      </c>
      <c r="H30" s="4">
        <v>15</v>
      </c>
    </row>
    <row r="31" spans="2:10" x14ac:dyDescent="0.25">
      <c r="B31" s="198" t="s">
        <v>264</v>
      </c>
      <c r="C31" s="4"/>
      <c r="D31" s="4"/>
      <c r="E31" s="199">
        <f>SUM(E28:E30)</f>
        <v>15</v>
      </c>
      <c r="F31" s="199">
        <f>SUM(F28:F30)</f>
        <v>15</v>
      </c>
      <c r="G31" s="199">
        <f>SUM(G28:G30)</f>
        <v>15</v>
      </c>
      <c r="H31" s="199">
        <f>SUM(H28:H30)</f>
        <v>15</v>
      </c>
    </row>
  </sheetData>
  <mergeCells count="9">
    <mergeCell ref="E26:H26"/>
    <mergeCell ref="F9:I9"/>
    <mergeCell ref="B23:D23"/>
    <mergeCell ref="B1:D1"/>
    <mergeCell ref="B2:D2"/>
    <mergeCell ref="B3:H3"/>
    <mergeCell ref="B4:H4"/>
    <mergeCell ref="B5:G5"/>
    <mergeCell ref="B7: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topLeftCell="A7" workbookViewId="0">
      <selection activeCell="E28" sqref="E28"/>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38" t="s">
        <v>76</v>
      </c>
      <c r="C1" s="138"/>
      <c r="D1" s="138"/>
      <c r="E1" s="110"/>
    </row>
    <row r="2" spans="1:10" x14ac:dyDescent="0.25">
      <c r="A2" s="16"/>
      <c r="B2" s="139" t="s">
        <v>74</v>
      </c>
      <c r="C2" s="139"/>
      <c r="D2" s="139"/>
      <c r="E2" s="57"/>
      <c r="F2" s="57"/>
      <c r="G2" s="57"/>
      <c r="H2" s="57"/>
    </row>
    <row r="3" spans="1:10" x14ac:dyDescent="0.25">
      <c r="A3" s="16"/>
      <c r="B3" s="139" t="s">
        <v>219</v>
      </c>
      <c r="C3" s="139"/>
      <c r="D3" s="139"/>
      <c r="E3" s="139"/>
      <c r="F3" s="139"/>
      <c r="G3" s="139"/>
      <c r="H3" s="139"/>
    </row>
    <row r="4" spans="1:10" x14ac:dyDescent="0.25">
      <c r="A4" s="16"/>
      <c r="B4" s="139" t="s">
        <v>218</v>
      </c>
      <c r="C4" s="139"/>
      <c r="D4" s="139"/>
      <c r="E4" s="139"/>
      <c r="F4" s="139"/>
      <c r="G4" s="139"/>
      <c r="H4" s="139"/>
    </row>
    <row r="5" spans="1:10" x14ac:dyDescent="0.25">
      <c r="B5" s="139" t="s">
        <v>220</v>
      </c>
      <c r="C5" s="139"/>
      <c r="D5" s="139"/>
      <c r="E5" s="139"/>
      <c r="F5" s="139"/>
      <c r="G5" s="139"/>
      <c r="H5" s="57"/>
    </row>
    <row r="7" spans="1:10" ht="18.75" x14ac:dyDescent="0.3">
      <c r="B7" s="129" t="s">
        <v>221</v>
      </c>
      <c r="C7" s="129"/>
      <c r="D7" s="129"/>
    </row>
    <row r="8" spans="1:10" ht="15.75" thickBot="1" x14ac:dyDescent="0.3"/>
    <row r="9" spans="1:10" ht="30.75" thickBot="1" x14ac:dyDescent="0.3">
      <c r="B9" s="109" t="s">
        <v>244</v>
      </c>
      <c r="C9" s="61" t="s">
        <v>65</v>
      </c>
      <c r="D9" s="112" t="s">
        <v>64</v>
      </c>
      <c r="E9" s="108" t="s">
        <v>245</v>
      </c>
      <c r="F9" s="130" t="s">
        <v>225</v>
      </c>
      <c r="G9" s="131"/>
      <c r="H9" s="131"/>
      <c r="I9" s="132"/>
      <c r="J9" s="1"/>
    </row>
    <row r="10" spans="1:10" x14ac:dyDescent="0.25">
      <c r="B10" s="6"/>
      <c r="C10" s="7"/>
      <c r="D10" s="62"/>
      <c r="E10" s="62"/>
      <c r="F10" s="111" t="s">
        <v>1</v>
      </c>
      <c r="G10" s="111" t="s">
        <v>2</v>
      </c>
      <c r="H10" s="111" t="s">
        <v>3</v>
      </c>
      <c r="I10" s="111" t="s">
        <v>247</v>
      </c>
    </row>
    <row r="11" spans="1:10" x14ac:dyDescent="0.25">
      <c r="B11" s="51" t="s">
        <v>249</v>
      </c>
      <c r="C11" s="52"/>
      <c r="D11" s="121"/>
      <c r="E11" s="121"/>
      <c r="F11" s="10">
        <f t="shared" ref="F11" si="0">(IF(C11&gt;1, "1", "0"))*D11</f>
        <v>0</v>
      </c>
      <c r="G11" s="9">
        <f t="shared" ref="G11" si="1">(IF(C11&gt;1, "1", "0"))*D11</f>
        <v>0</v>
      </c>
      <c r="H11" s="9">
        <f t="shared" ref="H11" si="2">(IF(C11&gt;2, "1", "0"))*D11</f>
        <v>0</v>
      </c>
      <c r="I11" s="4">
        <f t="shared" ref="I11" si="3">D11</f>
        <v>0</v>
      </c>
    </row>
    <row r="12" spans="1:10" x14ac:dyDescent="0.25">
      <c r="B12" s="8" t="s">
        <v>56</v>
      </c>
      <c r="C12" s="4"/>
      <c r="D12" s="64"/>
      <c r="E12" s="64"/>
      <c r="F12" s="10">
        <f t="shared" ref="F12:F19" si="4">(IF(C12&gt;1, "1", "0"))*D12</f>
        <v>0</v>
      </c>
      <c r="G12" s="9">
        <f t="shared" ref="G12:G19" si="5">(IF(C12&gt;1, "1", "0"))*D12</f>
        <v>0</v>
      </c>
      <c r="H12" s="9">
        <f t="shared" ref="H12:H19" si="6">(IF(C12&gt;2, "1", "0"))*D12</f>
        <v>0</v>
      </c>
      <c r="I12" s="4">
        <f t="shared" ref="I12:I20" si="7">D12</f>
        <v>0</v>
      </c>
    </row>
    <row r="13" spans="1:10" x14ac:dyDescent="0.25">
      <c r="B13" s="8" t="s">
        <v>57</v>
      </c>
      <c r="C13" s="4"/>
      <c r="D13" s="64"/>
      <c r="E13" s="64"/>
      <c r="F13" s="10">
        <f t="shared" si="4"/>
        <v>0</v>
      </c>
      <c r="G13" s="9">
        <f t="shared" si="5"/>
        <v>0</v>
      </c>
      <c r="H13" s="9">
        <f t="shared" si="6"/>
        <v>0</v>
      </c>
      <c r="I13" s="4">
        <f t="shared" si="7"/>
        <v>0</v>
      </c>
    </row>
    <row r="14" spans="1:10" x14ac:dyDescent="0.25">
      <c r="B14" s="8" t="s">
        <v>58</v>
      </c>
      <c r="C14" s="4"/>
      <c r="D14" s="64"/>
      <c r="E14" s="64"/>
      <c r="F14" s="10">
        <f t="shared" si="4"/>
        <v>0</v>
      </c>
      <c r="G14" s="9">
        <f t="shared" si="5"/>
        <v>0</v>
      </c>
      <c r="H14" s="9">
        <f t="shared" si="6"/>
        <v>0</v>
      </c>
      <c r="I14" s="4">
        <f t="shared" si="7"/>
        <v>0</v>
      </c>
    </row>
    <row r="15" spans="1:10" x14ac:dyDescent="0.25">
      <c r="B15" s="8" t="s">
        <v>59</v>
      </c>
      <c r="C15" s="4"/>
      <c r="D15" s="64"/>
      <c r="E15" s="64"/>
      <c r="F15" s="10">
        <f t="shared" si="4"/>
        <v>0</v>
      </c>
      <c r="G15" s="9">
        <f t="shared" si="5"/>
        <v>0</v>
      </c>
      <c r="H15" s="9">
        <f t="shared" si="6"/>
        <v>0</v>
      </c>
      <c r="I15" s="4">
        <f t="shared" si="7"/>
        <v>0</v>
      </c>
    </row>
    <row r="16" spans="1:10" x14ac:dyDescent="0.25">
      <c r="B16" s="8" t="s">
        <v>60</v>
      </c>
      <c r="C16" s="4"/>
      <c r="D16" s="64"/>
      <c r="E16" s="64"/>
      <c r="F16" s="10">
        <f t="shared" si="4"/>
        <v>0</v>
      </c>
      <c r="G16" s="9">
        <f t="shared" si="5"/>
        <v>0</v>
      </c>
      <c r="H16" s="9">
        <f t="shared" si="6"/>
        <v>0</v>
      </c>
      <c r="I16" s="4">
        <f t="shared" si="7"/>
        <v>0</v>
      </c>
    </row>
    <row r="17" spans="2:10" x14ac:dyDescent="0.25">
      <c r="B17" s="8" t="s">
        <v>61</v>
      </c>
      <c r="C17" s="4"/>
      <c r="D17" s="64"/>
      <c r="E17" s="64"/>
      <c r="F17" s="10">
        <f t="shared" si="4"/>
        <v>0</v>
      </c>
      <c r="G17" s="9">
        <f t="shared" si="5"/>
        <v>0</v>
      </c>
      <c r="H17" s="9">
        <f t="shared" si="6"/>
        <v>0</v>
      </c>
      <c r="I17" s="4">
        <f t="shared" si="7"/>
        <v>0</v>
      </c>
    </row>
    <row r="18" spans="2:10" x14ac:dyDescent="0.25">
      <c r="B18" s="8" t="s">
        <v>62</v>
      </c>
      <c r="C18" s="4"/>
      <c r="D18" s="64"/>
      <c r="E18" s="64"/>
      <c r="F18" s="10">
        <f t="shared" si="4"/>
        <v>0</v>
      </c>
      <c r="G18" s="9">
        <f t="shared" si="5"/>
        <v>0</v>
      </c>
      <c r="H18" s="9">
        <f t="shared" si="6"/>
        <v>0</v>
      </c>
      <c r="I18" s="4">
        <f t="shared" si="7"/>
        <v>0</v>
      </c>
    </row>
    <row r="19" spans="2:10" x14ac:dyDescent="0.25">
      <c r="B19" s="8" t="s">
        <v>63</v>
      </c>
      <c r="C19" s="4"/>
      <c r="D19" s="64"/>
      <c r="E19" s="64"/>
      <c r="F19" s="10">
        <f t="shared" si="4"/>
        <v>0</v>
      </c>
      <c r="G19" s="9">
        <f t="shared" si="5"/>
        <v>0</v>
      </c>
      <c r="H19" s="9">
        <f t="shared" si="6"/>
        <v>0</v>
      </c>
      <c r="I19" s="4">
        <f t="shared" si="7"/>
        <v>0</v>
      </c>
    </row>
    <row r="20" spans="2:10" ht="15.75" thickBot="1" x14ac:dyDescent="0.3">
      <c r="B20" s="66" t="s">
        <v>14</v>
      </c>
      <c r="C20" s="67" t="s">
        <v>15</v>
      </c>
      <c r="D20" s="11"/>
      <c r="E20" s="11"/>
      <c r="F20" s="12">
        <f>(IF(C20&gt;1, "1", "0"))*D20</f>
        <v>0</v>
      </c>
      <c r="G20" s="11">
        <f>(IF(C20&gt;1, "1", "0"))*D20</f>
        <v>0</v>
      </c>
      <c r="H20" s="11">
        <f>(IF(C20&gt;2, "1", "0"))*D20</f>
        <v>0</v>
      </c>
      <c r="I20" s="4">
        <f t="shared" si="7"/>
        <v>0</v>
      </c>
    </row>
    <row r="21" spans="2:10" x14ac:dyDescent="0.25">
      <c r="B21" s="69"/>
      <c r="C21" s="68"/>
      <c r="D21" s="2"/>
      <c r="E21" s="2"/>
      <c r="F21" s="2"/>
      <c r="G21" s="2"/>
      <c r="H21" s="68"/>
      <c r="I21" s="68"/>
      <c r="J21" s="1"/>
    </row>
    <row r="22" spans="2:10" ht="15.75" thickBot="1" x14ac:dyDescent="0.3">
      <c r="B22" s="133" t="s">
        <v>13</v>
      </c>
      <c r="C22" s="134"/>
      <c r="D22" s="134"/>
      <c r="E22" s="56"/>
      <c r="F22" s="17">
        <f>SUM(F12:F21)</f>
        <v>0</v>
      </c>
      <c r="G22" s="18">
        <f>SUM(G12:G21)</f>
        <v>0</v>
      </c>
      <c r="H22" s="18">
        <f>SUM(H12:H21)</f>
        <v>0</v>
      </c>
      <c r="I22" s="70">
        <f>SUM(I12:I20)</f>
        <v>0</v>
      </c>
      <c r="J22" s="1"/>
    </row>
    <row r="23" spans="2:10" x14ac:dyDescent="0.25">
      <c r="I23" s="68"/>
      <c r="J23" s="2"/>
    </row>
    <row r="24" spans="2:10" ht="15.75" thickBot="1" x14ac:dyDescent="0.3">
      <c r="J24" s="2"/>
    </row>
    <row r="25" spans="2:10" ht="30.75" thickBot="1" x14ac:dyDescent="0.3">
      <c r="B25" s="109" t="s">
        <v>243</v>
      </c>
      <c r="C25" s="61" t="s">
        <v>65</v>
      </c>
      <c r="D25" s="112" t="s">
        <v>64</v>
      </c>
      <c r="E25" s="140" t="s">
        <v>225</v>
      </c>
      <c r="F25" s="141"/>
      <c r="G25" s="142"/>
    </row>
    <row r="26" spans="2:10" x14ac:dyDescent="0.25">
      <c r="B26" s="6"/>
      <c r="C26" s="7"/>
      <c r="D26" s="62"/>
      <c r="E26" s="95" t="s">
        <v>1</v>
      </c>
      <c r="F26" s="95" t="s">
        <v>2</v>
      </c>
      <c r="G26" s="95" t="s">
        <v>3</v>
      </c>
    </row>
    <row r="27" spans="2:10" x14ac:dyDescent="0.25">
      <c r="B27" s="8" t="s">
        <v>53</v>
      </c>
      <c r="C27" s="4"/>
      <c r="D27" s="64"/>
      <c r="E27" s="10">
        <f>(IF(C27&gt;1, "1", "0"))*D27</f>
        <v>0</v>
      </c>
      <c r="F27" s="9">
        <f>(IF(C27&gt;1, "1", "0"))*D27</f>
        <v>0</v>
      </c>
      <c r="G27" s="9">
        <f>(IF(C27&gt;2, "1", "0"))*D27</f>
        <v>0</v>
      </c>
    </row>
    <row r="28" spans="2:10" x14ac:dyDescent="0.25">
      <c r="B28" s="8" t="s">
        <v>54</v>
      </c>
      <c r="C28" s="4"/>
      <c r="D28" s="64"/>
      <c r="E28" s="10">
        <f>(IF(C28&gt;1, "1", "0"))*D28</f>
        <v>0</v>
      </c>
      <c r="F28" s="9">
        <f>(IF(C28&gt;1, "1", "0"))*D28</f>
        <v>0</v>
      </c>
      <c r="G28" s="9">
        <f>(IF(C28&gt;2, "1", "0"))*D28</f>
        <v>0</v>
      </c>
      <c r="J28" s="2"/>
    </row>
    <row r="29" spans="2:10" x14ac:dyDescent="0.25">
      <c r="B29" s="120" t="s">
        <v>55</v>
      </c>
      <c r="C29" s="4"/>
      <c r="D29" s="4"/>
      <c r="E29" s="10">
        <f>(IF(C29&gt;1, "1", "0"))*D29</f>
        <v>0</v>
      </c>
      <c r="F29" s="9">
        <f>(IF(C29&gt;1, "1", "0"))*D29</f>
        <v>0</v>
      </c>
      <c r="G29" s="9">
        <f>(IF(C29&gt;2, "1", "0"))*D29</f>
        <v>0</v>
      </c>
    </row>
  </sheetData>
  <mergeCells count="9">
    <mergeCell ref="B1:D1"/>
    <mergeCell ref="B22:D22"/>
    <mergeCell ref="F9:I9"/>
    <mergeCell ref="E25:G25"/>
    <mergeCell ref="B7:D7"/>
    <mergeCell ref="B2:D2"/>
    <mergeCell ref="B3:H3"/>
    <mergeCell ref="B4:H4"/>
    <mergeCell ref="B5:G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7"/>
  <sheetViews>
    <sheetView workbookViewId="0">
      <selection activeCell="L12" sqref="L12"/>
    </sheetView>
  </sheetViews>
  <sheetFormatPr defaultRowHeight="15" x14ac:dyDescent="0.25"/>
  <cols>
    <col min="1" max="1" width="15.5703125" customWidth="1"/>
    <col min="2" max="2" width="64.28515625" bestFit="1" customWidth="1"/>
    <col min="3" max="4" width="19.85546875" customWidth="1"/>
    <col min="5" max="5" width="13.5703125" bestFit="1" customWidth="1"/>
    <col min="9" max="9" width="12.28515625" bestFit="1" customWidth="1"/>
  </cols>
  <sheetData>
    <row r="1" spans="1:9" ht="63" customHeight="1" x14ac:dyDescent="0.25">
      <c r="A1" s="138" t="s">
        <v>75</v>
      </c>
      <c r="B1" s="138"/>
      <c r="C1" s="138"/>
      <c r="D1" s="55"/>
      <c r="E1" s="55"/>
      <c r="F1" s="55"/>
    </row>
    <row r="2" spans="1:9" ht="18.75" x14ac:dyDescent="0.3">
      <c r="A2" s="129" t="s">
        <v>221</v>
      </c>
      <c r="B2" s="129"/>
      <c r="C2" s="129"/>
    </row>
    <row r="4" spans="1:9" ht="15.75" thickBot="1" x14ac:dyDescent="0.3"/>
    <row r="5" spans="1:9" ht="15.75" thickBot="1" x14ac:dyDescent="0.3">
      <c r="A5" s="127" t="s">
        <v>222</v>
      </c>
      <c r="B5" s="126" t="s">
        <v>244</v>
      </c>
      <c r="C5" s="149" t="s">
        <v>236</v>
      </c>
      <c r="D5" s="149" t="s">
        <v>234</v>
      </c>
      <c r="E5" s="150" t="s">
        <v>235</v>
      </c>
      <c r="F5" s="152" t="s">
        <v>225</v>
      </c>
      <c r="G5" s="153"/>
      <c r="H5" s="153"/>
      <c r="I5" s="154"/>
    </row>
    <row r="6" spans="1:9" ht="15.75" thickBot="1" x14ac:dyDescent="0.3">
      <c r="A6" s="127"/>
      <c r="B6" s="126"/>
      <c r="C6" s="128"/>
      <c r="D6" s="128"/>
      <c r="E6" s="151"/>
      <c r="F6" s="88" t="s">
        <v>1</v>
      </c>
      <c r="G6" s="90" t="s">
        <v>2</v>
      </c>
      <c r="H6" s="89" t="s">
        <v>3</v>
      </c>
      <c r="I6" s="60" t="s">
        <v>247</v>
      </c>
    </row>
    <row r="7" spans="1:9" x14ac:dyDescent="0.25">
      <c r="A7" s="147" t="s">
        <v>238</v>
      </c>
      <c r="B7" s="116" t="s">
        <v>91</v>
      </c>
      <c r="C7" s="99" t="s">
        <v>15</v>
      </c>
      <c r="D7" s="40"/>
      <c r="E7" s="40"/>
      <c r="F7" s="100">
        <f t="shared" ref="F7:F18" si="0">(IF(D7&gt;1, "1", "0"))*1</f>
        <v>0</v>
      </c>
      <c r="G7" s="101">
        <f t="shared" ref="G7:G18" si="1">(IF(D7&gt;1, "1", "0"))*1</f>
        <v>0</v>
      </c>
      <c r="H7" s="103">
        <f t="shared" ref="H7:H18" si="2">(IF(D7&gt;2, "1", "0"))*1</f>
        <v>0</v>
      </c>
      <c r="I7" s="40">
        <f t="shared" ref="I7:I38" si="3">E7</f>
        <v>0</v>
      </c>
    </row>
    <row r="8" spans="1:9" ht="18.75" customHeight="1" x14ac:dyDescent="0.25">
      <c r="A8" s="148"/>
      <c r="B8" s="26" t="s">
        <v>92</v>
      </c>
      <c r="C8" s="30" t="s">
        <v>15</v>
      </c>
      <c r="D8" s="4"/>
      <c r="E8" s="4"/>
      <c r="F8" s="10">
        <f t="shared" si="0"/>
        <v>0</v>
      </c>
      <c r="G8" s="9">
        <f t="shared" si="1"/>
        <v>0</v>
      </c>
      <c r="H8" s="63">
        <f t="shared" si="2"/>
        <v>0</v>
      </c>
      <c r="I8" s="40">
        <f t="shared" si="3"/>
        <v>0</v>
      </c>
    </row>
    <row r="9" spans="1:9" ht="18.75" customHeight="1" x14ac:dyDescent="0.25">
      <c r="A9" s="148"/>
      <c r="B9" s="26" t="s">
        <v>93</v>
      </c>
      <c r="C9" s="30" t="s">
        <v>15</v>
      </c>
      <c r="D9" s="4"/>
      <c r="E9" s="4"/>
      <c r="F9" s="10">
        <f t="shared" si="0"/>
        <v>0</v>
      </c>
      <c r="G9" s="9">
        <f t="shared" si="1"/>
        <v>0</v>
      </c>
      <c r="H9" s="63">
        <f t="shared" si="2"/>
        <v>0</v>
      </c>
      <c r="I9" s="40">
        <f t="shared" si="3"/>
        <v>0</v>
      </c>
    </row>
    <row r="10" spans="1:9" ht="18.75" customHeight="1" x14ac:dyDescent="0.25">
      <c r="A10" s="148"/>
      <c r="B10" s="26" t="s">
        <v>94</v>
      </c>
      <c r="C10" s="30" t="s">
        <v>15</v>
      </c>
      <c r="D10" s="4"/>
      <c r="E10" s="4"/>
      <c r="F10" s="10">
        <f t="shared" si="0"/>
        <v>0</v>
      </c>
      <c r="G10" s="9">
        <f t="shared" si="1"/>
        <v>0</v>
      </c>
      <c r="H10" s="63">
        <f t="shared" si="2"/>
        <v>0</v>
      </c>
      <c r="I10" s="40">
        <f t="shared" si="3"/>
        <v>0</v>
      </c>
    </row>
    <row r="11" spans="1:9" x14ac:dyDescent="0.25">
      <c r="A11" s="148"/>
      <c r="B11" s="26" t="s">
        <v>95</v>
      </c>
      <c r="C11" s="30" t="s">
        <v>15</v>
      </c>
      <c r="D11" s="4"/>
      <c r="E11" s="4"/>
      <c r="F11" s="10">
        <f t="shared" si="0"/>
        <v>0</v>
      </c>
      <c r="G11" s="9">
        <f t="shared" si="1"/>
        <v>0</v>
      </c>
      <c r="H11" s="63">
        <f t="shared" si="2"/>
        <v>0</v>
      </c>
      <c r="I11" s="40">
        <f t="shared" si="3"/>
        <v>0</v>
      </c>
    </row>
    <row r="12" spans="1:9" ht="18.75" customHeight="1" x14ac:dyDescent="0.25">
      <c r="A12" s="148"/>
      <c r="B12" s="26" t="s">
        <v>96</v>
      </c>
      <c r="C12" s="30" t="s">
        <v>15</v>
      </c>
      <c r="D12" s="4"/>
      <c r="E12" s="4"/>
      <c r="F12" s="10">
        <f t="shared" si="0"/>
        <v>0</v>
      </c>
      <c r="G12" s="9">
        <f t="shared" si="1"/>
        <v>0</v>
      </c>
      <c r="H12" s="63">
        <f t="shared" si="2"/>
        <v>0</v>
      </c>
      <c r="I12" s="40">
        <f t="shared" si="3"/>
        <v>0</v>
      </c>
    </row>
    <row r="13" spans="1:9" ht="18.75" customHeight="1" x14ac:dyDescent="0.25">
      <c r="A13" s="148"/>
      <c r="B13" s="26" t="s">
        <v>97</v>
      </c>
      <c r="C13" s="30" t="s">
        <v>15</v>
      </c>
      <c r="D13" s="4"/>
      <c r="E13" s="4"/>
      <c r="F13" s="10">
        <f t="shared" si="0"/>
        <v>0</v>
      </c>
      <c r="G13" s="9">
        <f t="shared" si="1"/>
        <v>0</v>
      </c>
      <c r="H13" s="63">
        <f t="shared" si="2"/>
        <v>0</v>
      </c>
      <c r="I13" s="40">
        <f t="shared" si="3"/>
        <v>0</v>
      </c>
    </row>
    <row r="14" spans="1:9" ht="18.75" customHeight="1" x14ac:dyDescent="0.25">
      <c r="A14" s="148"/>
      <c r="B14" s="26" t="s">
        <v>98</v>
      </c>
      <c r="C14" s="30" t="s">
        <v>15</v>
      </c>
      <c r="D14" s="4"/>
      <c r="E14" s="4"/>
      <c r="F14" s="10">
        <f t="shared" si="0"/>
        <v>0</v>
      </c>
      <c r="G14" s="9">
        <f t="shared" si="1"/>
        <v>0</v>
      </c>
      <c r="H14" s="63">
        <f t="shared" si="2"/>
        <v>0</v>
      </c>
      <c r="I14" s="40">
        <f t="shared" si="3"/>
        <v>0</v>
      </c>
    </row>
    <row r="15" spans="1:9" ht="18.75" customHeight="1" x14ac:dyDescent="0.25">
      <c r="A15" s="148"/>
      <c r="B15" s="26" t="s">
        <v>99</v>
      </c>
      <c r="C15" s="30" t="s">
        <v>15</v>
      </c>
      <c r="D15" s="4"/>
      <c r="E15" s="4"/>
      <c r="F15" s="10">
        <f t="shared" si="0"/>
        <v>0</v>
      </c>
      <c r="G15" s="9">
        <f t="shared" si="1"/>
        <v>0</v>
      </c>
      <c r="H15" s="63">
        <f t="shared" si="2"/>
        <v>0</v>
      </c>
      <c r="I15" s="40">
        <f t="shared" si="3"/>
        <v>0</v>
      </c>
    </row>
    <row r="16" spans="1:9" ht="18.75" customHeight="1" x14ac:dyDescent="0.25">
      <c r="A16" s="148"/>
      <c r="B16" s="26" t="s">
        <v>100</v>
      </c>
      <c r="C16" s="30" t="s">
        <v>15</v>
      </c>
      <c r="D16" s="4"/>
      <c r="E16" s="4"/>
      <c r="F16" s="10">
        <f t="shared" si="0"/>
        <v>0</v>
      </c>
      <c r="G16" s="9">
        <f t="shared" si="1"/>
        <v>0</v>
      </c>
      <c r="H16" s="63">
        <f t="shared" si="2"/>
        <v>0</v>
      </c>
      <c r="I16" s="40">
        <f t="shared" si="3"/>
        <v>0</v>
      </c>
    </row>
    <row r="17" spans="1:9" ht="18.75" customHeight="1" x14ac:dyDescent="0.25">
      <c r="A17" s="148"/>
      <c r="B17" s="26" t="s">
        <v>101</v>
      </c>
      <c r="C17" s="30" t="s">
        <v>15</v>
      </c>
      <c r="D17" s="4"/>
      <c r="E17" s="4"/>
      <c r="F17" s="10">
        <f t="shared" si="0"/>
        <v>0</v>
      </c>
      <c r="G17" s="9">
        <f t="shared" si="1"/>
        <v>0</v>
      </c>
      <c r="H17" s="63">
        <f t="shared" si="2"/>
        <v>0</v>
      </c>
      <c r="I17" s="40">
        <f t="shared" si="3"/>
        <v>0</v>
      </c>
    </row>
    <row r="18" spans="1:9" ht="18.75" customHeight="1" x14ac:dyDescent="0.25">
      <c r="A18" s="148"/>
      <c r="B18" s="26" t="s">
        <v>102</v>
      </c>
      <c r="C18" s="30" t="s">
        <v>15</v>
      </c>
      <c r="D18" s="4"/>
      <c r="E18" s="4"/>
      <c r="F18" s="10">
        <f t="shared" si="0"/>
        <v>0</v>
      </c>
      <c r="G18" s="9">
        <f t="shared" si="1"/>
        <v>0</v>
      </c>
      <c r="H18" s="63">
        <f t="shared" si="2"/>
        <v>0</v>
      </c>
      <c r="I18" s="40">
        <f t="shared" si="3"/>
        <v>0</v>
      </c>
    </row>
    <row r="19" spans="1:9" ht="18.75" customHeight="1" x14ac:dyDescent="0.25">
      <c r="A19" s="148"/>
      <c r="B19" s="26" t="s">
        <v>182</v>
      </c>
      <c r="C19" s="30"/>
      <c r="D19" s="4"/>
      <c r="E19" s="4"/>
      <c r="F19" s="10">
        <f t="shared" ref="F19:F50" si="4">(IF(D19&gt;1, "1", "0"))*C19</f>
        <v>0</v>
      </c>
      <c r="G19" s="9">
        <f t="shared" ref="G19:G50" si="5">(IF(D19&gt;1, "1", "0"))*C19</f>
        <v>0</v>
      </c>
      <c r="H19" s="63">
        <f t="shared" ref="H19:H50" si="6">(IF(D19&gt;2, "1", "0"))*C19</f>
        <v>0</v>
      </c>
      <c r="I19" s="40">
        <f t="shared" si="3"/>
        <v>0</v>
      </c>
    </row>
    <row r="20" spans="1:9" ht="18.75" customHeight="1" x14ac:dyDescent="0.25">
      <c r="A20" s="148"/>
      <c r="B20" s="26" t="s">
        <v>183</v>
      </c>
      <c r="C20" s="30"/>
      <c r="D20" s="4"/>
      <c r="E20" s="4"/>
      <c r="F20" s="10">
        <f t="shared" si="4"/>
        <v>0</v>
      </c>
      <c r="G20" s="9">
        <f t="shared" si="5"/>
        <v>0</v>
      </c>
      <c r="H20" s="63">
        <f t="shared" si="6"/>
        <v>0</v>
      </c>
      <c r="I20" s="40">
        <f t="shared" si="3"/>
        <v>0</v>
      </c>
    </row>
    <row r="21" spans="1:9" ht="18.75" customHeight="1" x14ac:dyDescent="0.25">
      <c r="A21" s="148"/>
      <c r="B21" s="26" t="s">
        <v>184</v>
      </c>
      <c r="C21" s="30"/>
      <c r="D21" s="4"/>
      <c r="E21" s="4"/>
      <c r="F21" s="10">
        <f t="shared" si="4"/>
        <v>0</v>
      </c>
      <c r="G21" s="9">
        <f t="shared" si="5"/>
        <v>0</v>
      </c>
      <c r="H21" s="63">
        <f t="shared" si="6"/>
        <v>0</v>
      </c>
      <c r="I21" s="40">
        <f t="shared" si="3"/>
        <v>0</v>
      </c>
    </row>
    <row r="22" spans="1:9" ht="18.75" customHeight="1" x14ac:dyDescent="0.25">
      <c r="A22" s="148"/>
      <c r="B22" s="26" t="s">
        <v>185</v>
      </c>
      <c r="C22" s="30"/>
      <c r="D22" s="4"/>
      <c r="E22" s="4"/>
      <c r="F22" s="10">
        <f t="shared" si="4"/>
        <v>0</v>
      </c>
      <c r="G22" s="9">
        <f t="shared" si="5"/>
        <v>0</v>
      </c>
      <c r="H22" s="63">
        <f t="shared" si="6"/>
        <v>0</v>
      </c>
      <c r="I22" s="40">
        <f t="shared" si="3"/>
        <v>0</v>
      </c>
    </row>
    <row r="23" spans="1:9" ht="18.75" customHeight="1" x14ac:dyDescent="0.25">
      <c r="A23" s="148"/>
      <c r="B23" s="26" t="s">
        <v>186</v>
      </c>
      <c r="C23" s="30"/>
      <c r="D23" s="4"/>
      <c r="E23" s="4"/>
      <c r="F23" s="10">
        <f t="shared" si="4"/>
        <v>0</v>
      </c>
      <c r="G23" s="9">
        <f t="shared" si="5"/>
        <v>0</v>
      </c>
      <c r="H23" s="63">
        <f t="shared" si="6"/>
        <v>0</v>
      </c>
      <c r="I23" s="40">
        <f t="shared" si="3"/>
        <v>0</v>
      </c>
    </row>
    <row r="24" spans="1:9" ht="18.75" customHeight="1" x14ac:dyDescent="0.25">
      <c r="A24" s="148"/>
      <c r="B24" s="26" t="s">
        <v>187</v>
      </c>
      <c r="C24" s="30"/>
      <c r="D24" s="4"/>
      <c r="E24" s="4"/>
      <c r="F24" s="10">
        <f t="shared" si="4"/>
        <v>0</v>
      </c>
      <c r="G24" s="9">
        <f t="shared" si="5"/>
        <v>0</v>
      </c>
      <c r="H24" s="63">
        <f t="shared" si="6"/>
        <v>0</v>
      </c>
      <c r="I24" s="40">
        <f t="shared" si="3"/>
        <v>0</v>
      </c>
    </row>
    <row r="25" spans="1:9" ht="18.75" customHeight="1" x14ac:dyDescent="0.25">
      <c r="A25" s="148"/>
      <c r="B25" s="26" t="s">
        <v>188</v>
      </c>
      <c r="C25" s="30"/>
      <c r="D25" s="4"/>
      <c r="E25" s="4"/>
      <c r="F25" s="10">
        <f t="shared" si="4"/>
        <v>0</v>
      </c>
      <c r="G25" s="9">
        <f t="shared" si="5"/>
        <v>0</v>
      </c>
      <c r="H25" s="63">
        <f t="shared" si="6"/>
        <v>0</v>
      </c>
      <c r="I25" s="40">
        <f t="shared" si="3"/>
        <v>0</v>
      </c>
    </row>
    <row r="26" spans="1:9" ht="18.75" customHeight="1" x14ac:dyDescent="0.25">
      <c r="A26" s="148"/>
      <c r="B26" s="26" t="s">
        <v>189</v>
      </c>
      <c r="C26" s="30"/>
      <c r="D26" s="4"/>
      <c r="E26" s="4"/>
      <c r="F26" s="10">
        <f t="shared" si="4"/>
        <v>0</v>
      </c>
      <c r="G26" s="9">
        <f t="shared" si="5"/>
        <v>0</v>
      </c>
      <c r="H26" s="63">
        <f t="shared" si="6"/>
        <v>0</v>
      </c>
      <c r="I26" s="40">
        <f t="shared" si="3"/>
        <v>0</v>
      </c>
    </row>
    <row r="27" spans="1:9" ht="18.75" customHeight="1" x14ac:dyDescent="0.25">
      <c r="A27" s="148"/>
      <c r="B27" s="26" t="s">
        <v>190</v>
      </c>
      <c r="C27" s="30"/>
      <c r="D27" s="4"/>
      <c r="E27" s="4"/>
      <c r="F27" s="10">
        <f t="shared" si="4"/>
        <v>0</v>
      </c>
      <c r="G27" s="9">
        <f t="shared" si="5"/>
        <v>0</v>
      </c>
      <c r="H27" s="63">
        <f t="shared" si="6"/>
        <v>0</v>
      </c>
      <c r="I27" s="40">
        <f t="shared" si="3"/>
        <v>0</v>
      </c>
    </row>
    <row r="28" spans="1:9" ht="15" customHeight="1" x14ac:dyDescent="0.25">
      <c r="A28" s="148"/>
      <c r="B28" s="26" t="s">
        <v>191</v>
      </c>
      <c r="C28" s="30"/>
      <c r="D28" s="4"/>
      <c r="E28" s="4"/>
      <c r="F28" s="10">
        <f t="shared" si="4"/>
        <v>0</v>
      </c>
      <c r="G28" s="9">
        <f t="shared" si="5"/>
        <v>0</v>
      </c>
      <c r="H28" s="63">
        <f t="shared" si="6"/>
        <v>0</v>
      </c>
      <c r="I28" s="40">
        <f t="shared" si="3"/>
        <v>0</v>
      </c>
    </row>
    <row r="29" spans="1:9" ht="15" customHeight="1" x14ac:dyDescent="0.25">
      <c r="A29" s="148"/>
      <c r="B29" s="26" t="s">
        <v>27</v>
      </c>
      <c r="C29" s="30"/>
      <c r="D29" s="4"/>
      <c r="E29" s="4"/>
      <c r="F29" s="10">
        <f t="shared" si="4"/>
        <v>0</v>
      </c>
      <c r="G29" s="9">
        <f t="shared" si="5"/>
        <v>0</v>
      </c>
      <c r="H29" s="63">
        <f t="shared" si="6"/>
        <v>0</v>
      </c>
      <c r="I29" s="40">
        <f t="shared" si="3"/>
        <v>0</v>
      </c>
    </row>
    <row r="30" spans="1:9" ht="15" customHeight="1" x14ac:dyDescent="0.25">
      <c r="A30" s="148"/>
      <c r="B30" s="26" t="s">
        <v>28</v>
      </c>
      <c r="C30" s="30"/>
      <c r="D30" s="4"/>
      <c r="E30" s="4"/>
      <c r="F30" s="10">
        <f t="shared" si="4"/>
        <v>0</v>
      </c>
      <c r="G30" s="9">
        <f t="shared" si="5"/>
        <v>0</v>
      </c>
      <c r="H30" s="63">
        <f t="shared" si="6"/>
        <v>0</v>
      </c>
      <c r="I30" s="40">
        <f t="shared" si="3"/>
        <v>0</v>
      </c>
    </row>
    <row r="31" spans="1:9" ht="15" customHeight="1" x14ac:dyDescent="0.25">
      <c r="A31" s="156" t="s">
        <v>239</v>
      </c>
      <c r="B31" s="26" t="s">
        <v>16</v>
      </c>
      <c r="C31" s="30"/>
      <c r="D31" s="4"/>
      <c r="E31" s="4"/>
      <c r="F31" s="10">
        <f t="shared" si="4"/>
        <v>0</v>
      </c>
      <c r="G31" s="9">
        <f t="shared" si="5"/>
        <v>0</v>
      </c>
      <c r="H31" s="63">
        <f t="shared" si="6"/>
        <v>0</v>
      </c>
      <c r="I31" s="40">
        <f t="shared" si="3"/>
        <v>0</v>
      </c>
    </row>
    <row r="32" spans="1:9" ht="15" customHeight="1" x14ac:dyDescent="0.25">
      <c r="A32" s="156"/>
      <c r="B32" s="26" t="s">
        <v>17</v>
      </c>
      <c r="C32" s="30"/>
      <c r="D32" s="4"/>
      <c r="E32" s="4"/>
      <c r="F32" s="10">
        <f t="shared" si="4"/>
        <v>0</v>
      </c>
      <c r="G32" s="9">
        <f t="shared" si="5"/>
        <v>0</v>
      </c>
      <c r="H32" s="63">
        <f t="shared" si="6"/>
        <v>0</v>
      </c>
      <c r="I32" s="40">
        <f t="shared" si="3"/>
        <v>0</v>
      </c>
    </row>
    <row r="33" spans="1:9" ht="15" customHeight="1" x14ac:dyDescent="0.25">
      <c r="A33" s="156"/>
      <c r="B33" s="26" t="s">
        <v>112</v>
      </c>
      <c r="C33" s="30"/>
      <c r="D33" s="4"/>
      <c r="E33" s="4"/>
      <c r="F33" s="10">
        <f t="shared" si="4"/>
        <v>0</v>
      </c>
      <c r="G33" s="9">
        <f t="shared" si="5"/>
        <v>0</v>
      </c>
      <c r="H33" s="63">
        <f t="shared" si="6"/>
        <v>0</v>
      </c>
      <c r="I33" s="40">
        <f t="shared" si="3"/>
        <v>0</v>
      </c>
    </row>
    <row r="34" spans="1:9" ht="15" customHeight="1" x14ac:dyDescent="0.25">
      <c r="A34" s="156"/>
      <c r="B34" s="26" t="s">
        <v>113</v>
      </c>
      <c r="C34" s="30"/>
      <c r="D34" s="4"/>
      <c r="E34" s="4"/>
      <c r="F34" s="10">
        <f t="shared" si="4"/>
        <v>0</v>
      </c>
      <c r="G34" s="9">
        <f t="shared" si="5"/>
        <v>0</v>
      </c>
      <c r="H34" s="63">
        <f t="shared" si="6"/>
        <v>0</v>
      </c>
      <c r="I34" s="40">
        <f t="shared" si="3"/>
        <v>0</v>
      </c>
    </row>
    <row r="35" spans="1:9" ht="15" customHeight="1" x14ac:dyDescent="0.25">
      <c r="A35" s="156"/>
      <c r="B35" s="26" t="s">
        <v>116</v>
      </c>
      <c r="C35" s="30"/>
      <c r="D35" s="4"/>
      <c r="E35" s="4"/>
      <c r="F35" s="10">
        <f t="shared" si="4"/>
        <v>0</v>
      </c>
      <c r="G35" s="9">
        <f t="shared" si="5"/>
        <v>0</v>
      </c>
      <c r="H35" s="63">
        <f t="shared" si="6"/>
        <v>0</v>
      </c>
      <c r="I35" s="40">
        <f t="shared" si="3"/>
        <v>0</v>
      </c>
    </row>
    <row r="36" spans="1:9" ht="15" customHeight="1" x14ac:dyDescent="0.25">
      <c r="A36" s="156"/>
      <c r="B36" s="26" t="s">
        <v>117</v>
      </c>
      <c r="C36" s="30"/>
      <c r="D36" s="4"/>
      <c r="E36" s="4"/>
      <c r="F36" s="10">
        <f t="shared" si="4"/>
        <v>0</v>
      </c>
      <c r="G36" s="9">
        <f t="shared" si="5"/>
        <v>0</v>
      </c>
      <c r="H36" s="63">
        <f t="shared" si="6"/>
        <v>0</v>
      </c>
      <c r="I36" s="40">
        <f t="shared" si="3"/>
        <v>0</v>
      </c>
    </row>
    <row r="37" spans="1:9" ht="15" customHeight="1" x14ac:dyDescent="0.25">
      <c r="A37" s="156"/>
      <c r="B37" s="26" t="s">
        <v>18</v>
      </c>
      <c r="C37" s="30"/>
      <c r="D37" s="4"/>
      <c r="E37" s="4"/>
      <c r="F37" s="10">
        <f t="shared" si="4"/>
        <v>0</v>
      </c>
      <c r="G37" s="9">
        <f t="shared" si="5"/>
        <v>0</v>
      </c>
      <c r="H37" s="63">
        <f t="shared" si="6"/>
        <v>0</v>
      </c>
      <c r="I37" s="40">
        <f t="shared" si="3"/>
        <v>0</v>
      </c>
    </row>
    <row r="38" spans="1:9" ht="15" customHeight="1" x14ac:dyDescent="0.25">
      <c r="A38" s="156"/>
      <c r="B38" s="26" t="s">
        <v>90</v>
      </c>
      <c r="C38" s="30"/>
      <c r="D38" s="4"/>
      <c r="E38" s="4"/>
      <c r="F38" s="10">
        <f t="shared" si="4"/>
        <v>0</v>
      </c>
      <c r="G38" s="9">
        <f t="shared" si="5"/>
        <v>0</v>
      </c>
      <c r="H38" s="63">
        <f t="shared" si="6"/>
        <v>0</v>
      </c>
      <c r="I38" s="40">
        <f t="shared" si="3"/>
        <v>0</v>
      </c>
    </row>
    <row r="39" spans="1:9" ht="15" customHeight="1" x14ac:dyDescent="0.25">
      <c r="A39" s="156"/>
      <c r="B39" s="26" t="s">
        <v>19</v>
      </c>
      <c r="C39" s="30"/>
      <c r="D39" s="4"/>
      <c r="E39" s="4"/>
      <c r="F39" s="10">
        <f t="shared" si="4"/>
        <v>0</v>
      </c>
      <c r="G39" s="9">
        <f t="shared" si="5"/>
        <v>0</v>
      </c>
      <c r="H39" s="63">
        <f t="shared" si="6"/>
        <v>0</v>
      </c>
      <c r="I39" s="40">
        <f t="shared" ref="I39:I70" si="7">E39</f>
        <v>0</v>
      </c>
    </row>
    <row r="40" spans="1:9" ht="15" customHeight="1" x14ac:dyDescent="0.25">
      <c r="A40" s="156"/>
      <c r="B40" s="26" t="s">
        <v>20</v>
      </c>
      <c r="C40" s="30"/>
      <c r="D40" s="4"/>
      <c r="E40" s="4"/>
      <c r="F40" s="10">
        <f t="shared" si="4"/>
        <v>0</v>
      </c>
      <c r="G40" s="9">
        <f t="shared" si="5"/>
        <v>0</v>
      </c>
      <c r="H40" s="63">
        <f t="shared" si="6"/>
        <v>0</v>
      </c>
      <c r="I40" s="40">
        <f t="shared" si="7"/>
        <v>0</v>
      </c>
    </row>
    <row r="41" spans="1:9" ht="15" customHeight="1" x14ac:dyDescent="0.25">
      <c r="A41" s="156"/>
      <c r="B41" s="26" t="s">
        <v>21</v>
      </c>
      <c r="C41" s="30"/>
      <c r="D41" s="4"/>
      <c r="E41" s="4"/>
      <c r="F41" s="10">
        <f t="shared" si="4"/>
        <v>0</v>
      </c>
      <c r="G41" s="9">
        <f t="shared" si="5"/>
        <v>0</v>
      </c>
      <c r="H41" s="63">
        <f t="shared" si="6"/>
        <v>0</v>
      </c>
      <c r="I41" s="40">
        <f t="shared" si="7"/>
        <v>0</v>
      </c>
    </row>
    <row r="42" spans="1:9" ht="15" customHeight="1" x14ac:dyDescent="0.25">
      <c r="A42" s="156"/>
      <c r="B42" s="26" t="s">
        <v>24</v>
      </c>
      <c r="C42" s="30"/>
      <c r="D42" s="4"/>
      <c r="E42" s="4"/>
      <c r="F42" s="10">
        <f t="shared" si="4"/>
        <v>0</v>
      </c>
      <c r="G42" s="9">
        <f t="shared" si="5"/>
        <v>0</v>
      </c>
      <c r="H42" s="63">
        <f t="shared" si="6"/>
        <v>0</v>
      </c>
      <c r="I42" s="40">
        <f t="shared" si="7"/>
        <v>0</v>
      </c>
    </row>
    <row r="43" spans="1:9" ht="15" customHeight="1" x14ac:dyDescent="0.25">
      <c r="A43" s="156"/>
      <c r="B43" s="26" t="s">
        <v>22</v>
      </c>
      <c r="C43" s="30"/>
      <c r="D43" s="4"/>
      <c r="E43" s="4"/>
      <c r="F43" s="10">
        <f t="shared" si="4"/>
        <v>0</v>
      </c>
      <c r="G43" s="9">
        <f t="shared" si="5"/>
        <v>0</v>
      </c>
      <c r="H43" s="63">
        <f t="shared" si="6"/>
        <v>0</v>
      </c>
      <c r="I43" s="40">
        <f t="shared" si="7"/>
        <v>0</v>
      </c>
    </row>
    <row r="44" spans="1:9" ht="15" customHeight="1" x14ac:dyDescent="0.25">
      <c r="A44" s="156"/>
      <c r="B44" s="26" t="s">
        <v>25</v>
      </c>
      <c r="C44" s="30"/>
      <c r="D44" s="4"/>
      <c r="E44" s="4"/>
      <c r="F44" s="10">
        <f t="shared" si="4"/>
        <v>0</v>
      </c>
      <c r="G44" s="9">
        <f t="shared" si="5"/>
        <v>0</v>
      </c>
      <c r="H44" s="63">
        <f t="shared" si="6"/>
        <v>0</v>
      </c>
      <c r="I44" s="40">
        <f t="shared" si="7"/>
        <v>0</v>
      </c>
    </row>
    <row r="45" spans="1:9" ht="15" customHeight="1" x14ac:dyDescent="0.25">
      <c r="A45" s="156"/>
      <c r="B45" s="26" t="s">
        <v>23</v>
      </c>
      <c r="C45" s="30"/>
      <c r="D45" s="4"/>
      <c r="E45" s="4"/>
      <c r="F45" s="10">
        <f t="shared" si="4"/>
        <v>0</v>
      </c>
      <c r="G45" s="9">
        <f t="shared" si="5"/>
        <v>0</v>
      </c>
      <c r="H45" s="63">
        <f t="shared" si="6"/>
        <v>0</v>
      </c>
      <c r="I45" s="40">
        <f t="shared" si="7"/>
        <v>0</v>
      </c>
    </row>
    <row r="46" spans="1:9" ht="15" customHeight="1" x14ac:dyDescent="0.25">
      <c r="A46" s="156"/>
      <c r="B46" s="26" t="s">
        <v>26</v>
      </c>
      <c r="C46" s="30"/>
      <c r="D46" s="4"/>
      <c r="E46" s="4"/>
      <c r="F46" s="10">
        <f t="shared" si="4"/>
        <v>0</v>
      </c>
      <c r="G46" s="9">
        <f t="shared" si="5"/>
        <v>0</v>
      </c>
      <c r="H46" s="63">
        <f t="shared" si="6"/>
        <v>0</v>
      </c>
      <c r="I46" s="40">
        <f t="shared" si="7"/>
        <v>0</v>
      </c>
    </row>
    <row r="47" spans="1:9" ht="15" customHeight="1" x14ac:dyDescent="0.25">
      <c r="A47" s="157" t="s">
        <v>240</v>
      </c>
      <c r="B47" s="26" t="s">
        <v>29</v>
      </c>
      <c r="C47" s="30"/>
      <c r="D47" s="4"/>
      <c r="E47" s="4"/>
      <c r="F47" s="10">
        <f t="shared" si="4"/>
        <v>0</v>
      </c>
      <c r="G47" s="9">
        <f t="shared" si="5"/>
        <v>0</v>
      </c>
      <c r="H47" s="63">
        <f t="shared" si="6"/>
        <v>0</v>
      </c>
      <c r="I47" s="40">
        <f t="shared" si="7"/>
        <v>0</v>
      </c>
    </row>
    <row r="48" spans="1:9" ht="15" customHeight="1" x14ac:dyDescent="0.25">
      <c r="A48" s="158"/>
      <c r="B48" s="26" t="s">
        <v>30</v>
      </c>
      <c r="C48" s="30"/>
      <c r="D48" s="4"/>
      <c r="E48" s="4"/>
      <c r="F48" s="10">
        <f t="shared" si="4"/>
        <v>0</v>
      </c>
      <c r="G48" s="9">
        <f t="shared" si="5"/>
        <v>0</v>
      </c>
      <c r="H48" s="63">
        <f t="shared" si="6"/>
        <v>0</v>
      </c>
      <c r="I48" s="40">
        <f t="shared" si="7"/>
        <v>0</v>
      </c>
    </row>
    <row r="49" spans="1:9" ht="15" customHeight="1" x14ac:dyDescent="0.25">
      <c r="A49" s="158"/>
      <c r="B49" s="26" t="s">
        <v>31</v>
      </c>
      <c r="C49" s="30"/>
      <c r="D49" s="4"/>
      <c r="E49" s="4"/>
      <c r="F49" s="10">
        <f t="shared" si="4"/>
        <v>0</v>
      </c>
      <c r="G49" s="9">
        <f t="shared" si="5"/>
        <v>0</v>
      </c>
      <c r="H49" s="63">
        <f t="shared" si="6"/>
        <v>0</v>
      </c>
      <c r="I49" s="40">
        <f t="shared" si="7"/>
        <v>0</v>
      </c>
    </row>
    <row r="50" spans="1:9" ht="15" customHeight="1" x14ac:dyDescent="0.25">
      <c r="A50" s="158"/>
      <c r="B50" s="26" t="s">
        <v>32</v>
      </c>
      <c r="C50" s="30"/>
      <c r="D50" s="4"/>
      <c r="E50" s="4"/>
      <c r="F50" s="10">
        <f t="shared" si="4"/>
        <v>0</v>
      </c>
      <c r="G50" s="9">
        <f t="shared" si="5"/>
        <v>0</v>
      </c>
      <c r="H50" s="63">
        <f t="shared" si="6"/>
        <v>0</v>
      </c>
      <c r="I50" s="40">
        <f t="shared" si="7"/>
        <v>0</v>
      </c>
    </row>
    <row r="51" spans="1:9" ht="15" customHeight="1" x14ac:dyDescent="0.25">
      <c r="A51" s="158"/>
      <c r="B51" s="26" t="s">
        <v>33</v>
      </c>
      <c r="C51" s="30"/>
      <c r="D51" s="4"/>
      <c r="E51" s="4"/>
      <c r="F51" s="10">
        <f t="shared" ref="F51:F84" si="8">(IF(D51&gt;1, "1", "0"))*C51</f>
        <v>0</v>
      </c>
      <c r="G51" s="9">
        <f t="shared" ref="G51:G84" si="9">(IF(D51&gt;1, "1", "0"))*C51</f>
        <v>0</v>
      </c>
      <c r="H51" s="63">
        <f t="shared" ref="H51:H84" si="10">(IF(D51&gt;2, "1", "0"))*C51</f>
        <v>0</v>
      </c>
      <c r="I51" s="40">
        <f t="shared" si="7"/>
        <v>0</v>
      </c>
    </row>
    <row r="52" spans="1:9" x14ac:dyDescent="0.25">
      <c r="A52" s="158"/>
      <c r="B52" s="26" t="s">
        <v>34</v>
      </c>
      <c r="C52" s="30"/>
      <c r="D52" s="4"/>
      <c r="E52" s="4"/>
      <c r="F52" s="10">
        <f t="shared" si="8"/>
        <v>0</v>
      </c>
      <c r="G52" s="9">
        <f t="shared" si="9"/>
        <v>0</v>
      </c>
      <c r="H52" s="63">
        <f t="shared" si="10"/>
        <v>0</v>
      </c>
      <c r="I52" s="40">
        <f t="shared" si="7"/>
        <v>0</v>
      </c>
    </row>
    <row r="53" spans="1:9" x14ac:dyDescent="0.25">
      <c r="A53" s="158"/>
      <c r="B53" s="26" t="s">
        <v>35</v>
      </c>
      <c r="C53" s="30"/>
      <c r="D53" s="4"/>
      <c r="E53" s="4"/>
      <c r="F53" s="10">
        <f t="shared" si="8"/>
        <v>0</v>
      </c>
      <c r="G53" s="9">
        <f t="shared" si="9"/>
        <v>0</v>
      </c>
      <c r="H53" s="63">
        <f t="shared" si="10"/>
        <v>0</v>
      </c>
      <c r="I53" s="40">
        <f t="shared" si="7"/>
        <v>0</v>
      </c>
    </row>
    <row r="54" spans="1:9" x14ac:dyDescent="0.25">
      <c r="A54" s="158"/>
      <c r="B54" s="26" t="s">
        <v>36</v>
      </c>
      <c r="C54" s="30"/>
      <c r="D54" s="4"/>
      <c r="E54" s="4"/>
      <c r="F54" s="10">
        <f t="shared" si="8"/>
        <v>0</v>
      </c>
      <c r="G54" s="9">
        <f t="shared" si="9"/>
        <v>0</v>
      </c>
      <c r="H54" s="63">
        <f t="shared" si="10"/>
        <v>0</v>
      </c>
      <c r="I54" s="40">
        <f t="shared" si="7"/>
        <v>0</v>
      </c>
    </row>
    <row r="55" spans="1:9" ht="18.75" customHeight="1" x14ac:dyDescent="0.25">
      <c r="A55" s="159" t="s">
        <v>241</v>
      </c>
      <c r="B55" s="26" t="s">
        <v>132</v>
      </c>
      <c r="C55" s="30"/>
      <c r="D55" s="4"/>
      <c r="E55" s="4"/>
      <c r="F55" s="10">
        <f t="shared" si="8"/>
        <v>0</v>
      </c>
      <c r="G55" s="9">
        <f t="shared" si="9"/>
        <v>0</v>
      </c>
      <c r="H55" s="63">
        <f t="shared" si="10"/>
        <v>0</v>
      </c>
      <c r="I55" s="40">
        <f t="shared" si="7"/>
        <v>0</v>
      </c>
    </row>
    <row r="56" spans="1:9" x14ac:dyDescent="0.25">
      <c r="A56" s="160"/>
      <c r="B56" s="26" t="s">
        <v>133</v>
      </c>
      <c r="C56" s="30"/>
      <c r="D56" s="4"/>
      <c r="E56" s="4"/>
      <c r="F56" s="10">
        <f t="shared" si="8"/>
        <v>0</v>
      </c>
      <c r="G56" s="9">
        <f t="shared" si="9"/>
        <v>0</v>
      </c>
      <c r="H56" s="63">
        <f t="shared" si="10"/>
        <v>0</v>
      </c>
      <c r="I56" s="40">
        <f t="shared" si="7"/>
        <v>0</v>
      </c>
    </row>
    <row r="57" spans="1:9" x14ac:dyDescent="0.25">
      <c r="A57" s="160"/>
      <c r="B57" s="26" t="s">
        <v>134</v>
      </c>
      <c r="C57" s="30"/>
      <c r="D57" s="4"/>
      <c r="E57" s="4"/>
      <c r="F57" s="10">
        <f t="shared" si="8"/>
        <v>0</v>
      </c>
      <c r="G57" s="9">
        <f t="shared" si="9"/>
        <v>0</v>
      </c>
      <c r="H57" s="63">
        <f t="shared" si="10"/>
        <v>0</v>
      </c>
      <c r="I57" s="40">
        <f t="shared" si="7"/>
        <v>0</v>
      </c>
    </row>
    <row r="58" spans="1:9" x14ac:dyDescent="0.25">
      <c r="A58" s="160"/>
      <c r="B58" s="26" t="s">
        <v>135</v>
      </c>
      <c r="C58" s="30"/>
      <c r="D58" s="4"/>
      <c r="E58" s="4"/>
      <c r="F58" s="10">
        <f t="shared" si="8"/>
        <v>0</v>
      </c>
      <c r="G58" s="9">
        <f t="shared" si="9"/>
        <v>0</v>
      </c>
      <c r="H58" s="63">
        <f t="shared" si="10"/>
        <v>0</v>
      </c>
      <c r="I58" s="40">
        <f t="shared" si="7"/>
        <v>0</v>
      </c>
    </row>
    <row r="59" spans="1:9" x14ac:dyDescent="0.25">
      <c r="A59" s="160"/>
      <c r="B59" s="26" t="s">
        <v>136</v>
      </c>
      <c r="C59" s="30"/>
      <c r="D59" s="4"/>
      <c r="E59" s="4"/>
      <c r="F59" s="10">
        <f t="shared" si="8"/>
        <v>0</v>
      </c>
      <c r="G59" s="9">
        <f t="shared" si="9"/>
        <v>0</v>
      </c>
      <c r="H59" s="63">
        <f t="shared" si="10"/>
        <v>0</v>
      </c>
      <c r="I59" s="40">
        <f t="shared" si="7"/>
        <v>0</v>
      </c>
    </row>
    <row r="60" spans="1:9" x14ac:dyDescent="0.25">
      <c r="A60" s="160"/>
      <c r="B60" s="26" t="s">
        <v>137</v>
      </c>
      <c r="C60" s="30"/>
      <c r="D60" s="4"/>
      <c r="E60" s="4"/>
      <c r="F60" s="10">
        <f t="shared" si="8"/>
        <v>0</v>
      </c>
      <c r="G60" s="9">
        <f t="shared" si="9"/>
        <v>0</v>
      </c>
      <c r="H60" s="63">
        <f t="shared" si="10"/>
        <v>0</v>
      </c>
      <c r="I60" s="40">
        <f t="shared" si="7"/>
        <v>0</v>
      </c>
    </row>
    <row r="61" spans="1:9" x14ac:dyDescent="0.25">
      <c r="A61" s="161" t="s">
        <v>123</v>
      </c>
      <c r="B61" s="26" t="s">
        <v>140</v>
      </c>
      <c r="C61" s="30"/>
      <c r="D61" s="4"/>
      <c r="E61" s="4"/>
      <c r="F61" s="10">
        <f t="shared" si="8"/>
        <v>0</v>
      </c>
      <c r="G61" s="9">
        <f t="shared" si="9"/>
        <v>0</v>
      </c>
      <c r="H61" s="63">
        <f t="shared" si="10"/>
        <v>0</v>
      </c>
      <c r="I61" s="40">
        <f t="shared" si="7"/>
        <v>0</v>
      </c>
    </row>
    <row r="62" spans="1:9" x14ac:dyDescent="0.25">
      <c r="A62" s="161"/>
      <c r="B62" s="26" t="s">
        <v>141</v>
      </c>
      <c r="C62" s="30"/>
      <c r="D62" s="4"/>
      <c r="E62" s="4"/>
      <c r="F62" s="10">
        <f t="shared" si="8"/>
        <v>0</v>
      </c>
      <c r="G62" s="9">
        <f t="shared" si="9"/>
        <v>0</v>
      </c>
      <c r="H62" s="63">
        <f t="shared" si="10"/>
        <v>0</v>
      </c>
      <c r="I62" s="40">
        <f t="shared" si="7"/>
        <v>0</v>
      </c>
    </row>
    <row r="63" spans="1:9" x14ac:dyDescent="0.25">
      <c r="A63" s="161"/>
      <c r="B63" s="26" t="s">
        <v>142</v>
      </c>
      <c r="C63" s="30"/>
      <c r="D63" s="4"/>
      <c r="E63" s="4"/>
      <c r="F63" s="10">
        <f t="shared" si="8"/>
        <v>0</v>
      </c>
      <c r="G63" s="9">
        <f t="shared" si="9"/>
        <v>0</v>
      </c>
      <c r="H63" s="63">
        <f t="shared" si="10"/>
        <v>0</v>
      </c>
      <c r="I63" s="40">
        <f t="shared" si="7"/>
        <v>0</v>
      </c>
    </row>
    <row r="64" spans="1:9" x14ac:dyDescent="0.25">
      <c r="A64" s="161"/>
      <c r="B64" s="26" t="s">
        <v>143</v>
      </c>
      <c r="C64" s="30"/>
      <c r="D64" s="4"/>
      <c r="E64" s="4"/>
      <c r="F64" s="10">
        <f t="shared" si="8"/>
        <v>0</v>
      </c>
      <c r="G64" s="9">
        <f t="shared" si="9"/>
        <v>0</v>
      </c>
      <c r="H64" s="63">
        <f t="shared" si="10"/>
        <v>0</v>
      </c>
      <c r="I64" s="40">
        <f t="shared" si="7"/>
        <v>0</v>
      </c>
    </row>
    <row r="65" spans="1:9" x14ac:dyDescent="0.25">
      <c r="A65" s="161"/>
      <c r="B65" s="26" t="s">
        <v>144</v>
      </c>
      <c r="C65" s="30"/>
      <c r="D65" s="4"/>
      <c r="E65" s="4"/>
      <c r="F65" s="10">
        <f t="shared" si="8"/>
        <v>0</v>
      </c>
      <c r="G65" s="9">
        <f t="shared" si="9"/>
        <v>0</v>
      </c>
      <c r="H65" s="63">
        <f t="shared" si="10"/>
        <v>0</v>
      </c>
      <c r="I65" s="40">
        <f t="shared" si="7"/>
        <v>0</v>
      </c>
    </row>
    <row r="66" spans="1:9" x14ac:dyDescent="0.25">
      <c r="A66" s="161"/>
      <c r="B66" s="26" t="s">
        <v>145</v>
      </c>
      <c r="C66" s="30"/>
      <c r="D66" s="4"/>
      <c r="E66" s="4"/>
      <c r="F66" s="10">
        <f t="shared" si="8"/>
        <v>0</v>
      </c>
      <c r="G66" s="9">
        <f t="shared" si="9"/>
        <v>0</v>
      </c>
      <c r="H66" s="63">
        <f t="shared" si="10"/>
        <v>0</v>
      </c>
      <c r="I66" s="40">
        <f t="shared" si="7"/>
        <v>0</v>
      </c>
    </row>
    <row r="67" spans="1:9" x14ac:dyDescent="0.25">
      <c r="A67" s="162" t="s">
        <v>242</v>
      </c>
      <c r="B67" s="26" t="s">
        <v>138</v>
      </c>
      <c r="C67" s="30"/>
      <c r="D67" s="4"/>
      <c r="E67" s="4"/>
      <c r="F67" s="10">
        <f t="shared" si="8"/>
        <v>0</v>
      </c>
      <c r="G67" s="9">
        <f t="shared" si="9"/>
        <v>0</v>
      </c>
      <c r="H67" s="63">
        <f t="shared" si="10"/>
        <v>0</v>
      </c>
      <c r="I67" s="40">
        <f t="shared" si="7"/>
        <v>0</v>
      </c>
    </row>
    <row r="68" spans="1:9" x14ac:dyDescent="0.25">
      <c r="A68" s="163"/>
      <c r="B68" s="26" t="s">
        <v>39</v>
      </c>
      <c r="C68" s="30"/>
      <c r="D68" s="4"/>
      <c r="E68" s="4"/>
      <c r="F68" s="10">
        <f t="shared" si="8"/>
        <v>0</v>
      </c>
      <c r="G68" s="9">
        <f t="shared" si="9"/>
        <v>0</v>
      </c>
      <c r="H68" s="63">
        <f t="shared" si="10"/>
        <v>0</v>
      </c>
      <c r="I68" s="40">
        <f t="shared" si="7"/>
        <v>0</v>
      </c>
    </row>
    <row r="69" spans="1:9" ht="18.75" customHeight="1" x14ac:dyDescent="0.25">
      <c r="A69" s="163"/>
      <c r="B69" s="26" t="s">
        <v>40</v>
      </c>
      <c r="C69" s="30"/>
      <c r="D69" s="4"/>
      <c r="E69" s="4"/>
      <c r="F69" s="10">
        <f t="shared" si="8"/>
        <v>0</v>
      </c>
      <c r="G69" s="9">
        <f t="shared" si="9"/>
        <v>0</v>
      </c>
      <c r="H69" s="63">
        <f t="shared" si="10"/>
        <v>0</v>
      </c>
      <c r="I69" s="40">
        <f t="shared" si="7"/>
        <v>0</v>
      </c>
    </row>
    <row r="70" spans="1:9" ht="18.75" customHeight="1" x14ac:dyDescent="0.25">
      <c r="A70" s="163"/>
      <c r="B70" s="26" t="s">
        <v>41</v>
      </c>
      <c r="C70" s="30"/>
      <c r="D70" s="4"/>
      <c r="E70" s="4"/>
      <c r="F70" s="10">
        <f t="shared" si="8"/>
        <v>0</v>
      </c>
      <c r="G70" s="9">
        <f t="shared" si="9"/>
        <v>0</v>
      </c>
      <c r="H70" s="63">
        <f t="shared" si="10"/>
        <v>0</v>
      </c>
      <c r="I70" s="40">
        <f t="shared" si="7"/>
        <v>0</v>
      </c>
    </row>
    <row r="71" spans="1:9" ht="18.75" customHeight="1" x14ac:dyDescent="0.25">
      <c r="A71" s="163"/>
      <c r="B71" s="26" t="s">
        <v>42</v>
      </c>
      <c r="C71" s="30"/>
      <c r="D71" s="4"/>
      <c r="E71" s="4"/>
      <c r="F71" s="10">
        <f t="shared" si="8"/>
        <v>0</v>
      </c>
      <c r="G71" s="9">
        <f t="shared" si="9"/>
        <v>0</v>
      </c>
      <c r="H71" s="63">
        <f t="shared" si="10"/>
        <v>0</v>
      </c>
      <c r="I71" s="40">
        <f t="shared" ref="I71:I85" si="11">E71</f>
        <v>0</v>
      </c>
    </row>
    <row r="72" spans="1:9" ht="18.75" customHeight="1" x14ac:dyDescent="0.25">
      <c r="A72" s="163"/>
      <c r="B72" s="26" t="s">
        <v>139</v>
      </c>
      <c r="C72" s="30"/>
      <c r="D72" s="4"/>
      <c r="E72" s="4"/>
      <c r="F72" s="10">
        <f t="shared" si="8"/>
        <v>0</v>
      </c>
      <c r="G72" s="9">
        <f t="shared" si="9"/>
        <v>0</v>
      </c>
      <c r="H72" s="63">
        <f t="shared" si="10"/>
        <v>0</v>
      </c>
      <c r="I72" s="40">
        <f t="shared" si="11"/>
        <v>0</v>
      </c>
    </row>
    <row r="73" spans="1:9" x14ac:dyDescent="0.25">
      <c r="A73" s="164" t="s">
        <v>230</v>
      </c>
      <c r="B73" s="26" t="s">
        <v>43</v>
      </c>
      <c r="C73" s="30"/>
      <c r="D73" s="4"/>
      <c r="E73" s="4"/>
      <c r="F73" s="10">
        <f t="shared" si="8"/>
        <v>0</v>
      </c>
      <c r="G73" s="9">
        <f t="shared" si="9"/>
        <v>0</v>
      </c>
      <c r="H73" s="63">
        <f t="shared" si="10"/>
        <v>0</v>
      </c>
      <c r="I73" s="40">
        <f t="shared" si="11"/>
        <v>0</v>
      </c>
    </row>
    <row r="74" spans="1:9" x14ac:dyDescent="0.25">
      <c r="A74" s="165"/>
      <c r="B74" s="26" t="s">
        <v>44</v>
      </c>
      <c r="C74" s="30"/>
      <c r="D74" s="4"/>
      <c r="E74" s="4"/>
      <c r="F74" s="10">
        <f t="shared" si="8"/>
        <v>0</v>
      </c>
      <c r="G74" s="9">
        <f t="shared" si="9"/>
        <v>0</v>
      </c>
      <c r="H74" s="63">
        <f t="shared" si="10"/>
        <v>0</v>
      </c>
      <c r="I74" s="40">
        <f t="shared" si="11"/>
        <v>0</v>
      </c>
    </row>
    <row r="75" spans="1:9" x14ac:dyDescent="0.25">
      <c r="A75" s="165"/>
      <c r="B75" s="26" t="s">
        <v>45</v>
      </c>
      <c r="C75" s="30"/>
      <c r="D75" s="4"/>
      <c r="E75" s="4"/>
      <c r="F75" s="10">
        <f t="shared" si="8"/>
        <v>0</v>
      </c>
      <c r="G75" s="9">
        <f t="shared" si="9"/>
        <v>0</v>
      </c>
      <c r="H75" s="63">
        <f t="shared" si="10"/>
        <v>0</v>
      </c>
      <c r="I75" s="40">
        <f t="shared" si="11"/>
        <v>0</v>
      </c>
    </row>
    <row r="76" spans="1:9" ht="15" customHeight="1" x14ac:dyDescent="0.25">
      <c r="A76" s="165"/>
      <c r="B76" s="26" t="s">
        <v>46</v>
      </c>
      <c r="C76" s="30"/>
      <c r="D76" s="4"/>
      <c r="E76" s="4"/>
      <c r="F76" s="10">
        <f t="shared" si="8"/>
        <v>0</v>
      </c>
      <c r="G76" s="9">
        <f t="shared" si="9"/>
        <v>0</v>
      </c>
      <c r="H76" s="63">
        <f t="shared" si="10"/>
        <v>0</v>
      </c>
      <c r="I76" s="40">
        <f t="shared" si="11"/>
        <v>0</v>
      </c>
    </row>
    <row r="77" spans="1:9" x14ac:dyDescent="0.25">
      <c r="A77" s="165"/>
      <c r="B77" s="26" t="s">
        <v>47</v>
      </c>
      <c r="C77" s="30"/>
      <c r="D77" s="4"/>
      <c r="E77" s="4"/>
      <c r="F77" s="10">
        <f t="shared" si="8"/>
        <v>0</v>
      </c>
      <c r="G77" s="9">
        <f t="shared" si="9"/>
        <v>0</v>
      </c>
      <c r="H77" s="63">
        <f t="shared" si="10"/>
        <v>0</v>
      </c>
      <c r="I77" s="40">
        <f t="shared" si="11"/>
        <v>0</v>
      </c>
    </row>
    <row r="78" spans="1:9" x14ac:dyDescent="0.25">
      <c r="A78" s="166" t="s">
        <v>122</v>
      </c>
      <c r="B78" s="26" t="s">
        <v>50</v>
      </c>
      <c r="C78" s="30"/>
      <c r="D78" s="4"/>
      <c r="E78" s="4"/>
      <c r="F78" s="10">
        <f t="shared" si="8"/>
        <v>0</v>
      </c>
      <c r="G78" s="9">
        <f t="shared" si="9"/>
        <v>0</v>
      </c>
      <c r="H78" s="63">
        <f t="shared" si="10"/>
        <v>0</v>
      </c>
      <c r="I78" s="40">
        <f t="shared" si="11"/>
        <v>0</v>
      </c>
    </row>
    <row r="79" spans="1:9" x14ac:dyDescent="0.25">
      <c r="A79" s="166"/>
      <c r="B79" s="26" t="s">
        <v>51</v>
      </c>
      <c r="C79" s="30"/>
      <c r="D79" s="4"/>
      <c r="E79" s="4"/>
      <c r="F79" s="10">
        <f t="shared" si="8"/>
        <v>0</v>
      </c>
      <c r="G79" s="9">
        <f t="shared" si="9"/>
        <v>0</v>
      </c>
      <c r="H79" s="63">
        <f t="shared" si="10"/>
        <v>0</v>
      </c>
      <c r="I79" s="40">
        <f t="shared" si="11"/>
        <v>0</v>
      </c>
    </row>
    <row r="80" spans="1:9" x14ac:dyDescent="0.25">
      <c r="A80" s="166"/>
      <c r="B80" s="26" t="s">
        <v>52</v>
      </c>
      <c r="C80" s="30"/>
      <c r="D80" s="4"/>
      <c r="E80" s="4"/>
      <c r="F80" s="10">
        <f t="shared" si="8"/>
        <v>0</v>
      </c>
      <c r="G80" s="9">
        <f t="shared" si="9"/>
        <v>0</v>
      </c>
      <c r="H80" s="63">
        <f t="shared" si="10"/>
        <v>0</v>
      </c>
      <c r="I80" s="40">
        <f t="shared" si="11"/>
        <v>0</v>
      </c>
    </row>
    <row r="81" spans="1:9" x14ac:dyDescent="0.25">
      <c r="A81" s="167" t="s">
        <v>123</v>
      </c>
      <c r="B81" s="27" t="s">
        <v>162</v>
      </c>
      <c r="C81" s="31"/>
      <c r="D81" s="24"/>
      <c r="E81" s="24"/>
      <c r="F81" s="10">
        <f t="shared" si="8"/>
        <v>0</v>
      </c>
      <c r="G81" s="9">
        <f t="shared" si="9"/>
        <v>0</v>
      </c>
      <c r="H81" s="63">
        <f t="shared" si="10"/>
        <v>0</v>
      </c>
      <c r="I81" s="40">
        <f t="shared" si="11"/>
        <v>0</v>
      </c>
    </row>
    <row r="82" spans="1:9" x14ac:dyDescent="0.25">
      <c r="A82" s="167"/>
      <c r="B82" s="27" t="s">
        <v>163</v>
      </c>
      <c r="C82" s="31"/>
      <c r="D82" s="24"/>
      <c r="E82" s="24"/>
      <c r="F82" s="10">
        <f t="shared" si="8"/>
        <v>0</v>
      </c>
      <c r="G82" s="9">
        <f t="shared" si="9"/>
        <v>0</v>
      </c>
      <c r="H82" s="63">
        <f t="shared" si="10"/>
        <v>0</v>
      </c>
      <c r="I82" s="40">
        <f t="shared" si="11"/>
        <v>0</v>
      </c>
    </row>
    <row r="83" spans="1:9" x14ac:dyDescent="0.25">
      <c r="A83" s="167"/>
      <c r="B83" s="27" t="s">
        <v>180</v>
      </c>
      <c r="C83" s="31"/>
      <c r="D83" s="24"/>
      <c r="E83" s="24"/>
      <c r="F83" s="10">
        <f t="shared" si="8"/>
        <v>0</v>
      </c>
      <c r="G83" s="9">
        <f t="shared" si="9"/>
        <v>0</v>
      </c>
      <c r="H83" s="63">
        <f t="shared" si="10"/>
        <v>0</v>
      </c>
      <c r="I83" s="40">
        <f t="shared" si="11"/>
        <v>0</v>
      </c>
    </row>
    <row r="84" spans="1:9" x14ac:dyDescent="0.25">
      <c r="A84" s="167"/>
      <c r="B84" s="27" t="s">
        <v>152</v>
      </c>
      <c r="C84" s="31"/>
      <c r="D84" s="24"/>
      <c r="E84" s="24"/>
      <c r="F84" s="10">
        <f t="shared" si="8"/>
        <v>0</v>
      </c>
      <c r="G84" s="9">
        <f t="shared" si="9"/>
        <v>0</v>
      </c>
      <c r="H84" s="63">
        <f t="shared" si="10"/>
        <v>0</v>
      </c>
      <c r="I84" s="40">
        <f t="shared" si="11"/>
        <v>0</v>
      </c>
    </row>
    <row r="85" spans="1:9" ht="15" customHeight="1" thickBot="1" x14ac:dyDescent="0.3">
      <c r="A85" s="4"/>
      <c r="B85" s="114" t="s">
        <v>14</v>
      </c>
      <c r="C85" s="29" t="s">
        <v>15</v>
      </c>
      <c r="D85" s="15" t="s">
        <v>15</v>
      </c>
      <c r="E85" s="15"/>
      <c r="F85" s="12">
        <f>(IF(D85&gt;1, "1", "0"))*1</f>
        <v>1</v>
      </c>
      <c r="G85" s="11">
        <f>(IF(D85&gt;1, "1", "0"))*1</f>
        <v>1</v>
      </c>
      <c r="H85" s="65">
        <f>(IF(D85&gt;2, "1", "0"))*1</f>
        <v>1</v>
      </c>
      <c r="I85" s="106">
        <f t="shared" si="11"/>
        <v>0</v>
      </c>
    </row>
    <row r="86" spans="1:9" x14ac:dyDescent="0.25">
      <c r="A86" s="146"/>
      <c r="B86" s="2"/>
      <c r="C86" s="2"/>
      <c r="D86" s="2"/>
      <c r="E86" s="2"/>
      <c r="F86" s="2"/>
      <c r="G86" s="2"/>
      <c r="H86" s="2"/>
      <c r="I86" s="81"/>
    </row>
    <row r="87" spans="1:9" ht="15.75" thickBot="1" x14ac:dyDescent="0.3">
      <c r="A87" s="146"/>
      <c r="B87" s="124" t="s">
        <v>13</v>
      </c>
      <c r="C87" s="124"/>
      <c r="D87" s="124"/>
      <c r="E87" s="53"/>
      <c r="F87" s="17">
        <f>SUM(F7:F86)</f>
        <v>1</v>
      </c>
      <c r="G87" s="18">
        <f>SUM(G7:G86)</f>
        <v>1</v>
      </c>
      <c r="H87" s="18">
        <f>SUM(H7:H86)</f>
        <v>1</v>
      </c>
      <c r="I87" s="107">
        <f>SUM(I7:I85)</f>
        <v>0</v>
      </c>
    </row>
    <row r="88" spans="1:9" ht="15.75" thickBot="1" x14ac:dyDescent="0.3"/>
    <row r="89" spans="1:9" ht="15.75" thickBot="1" x14ac:dyDescent="0.3">
      <c r="A89" s="127" t="s">
        <v>222</v>
      </c>
      <c r="B89" s="155" t="s">
        <v>243</v>
      </c>
      <c r="C89" s="140" t="s">
        <v>229</v>
      </c>
      <c r="D89" s="128" t="s">
        <v>237</v>
      </c>
      <c r="E89" s="128"/>
      <c r="F89" s="128"/>
      <c r="G89" s="128"/>
    </row>
    <row r="90" spans="1:9" ht="15.75" thickBot="1" x14ac:dyDescent="0.3">
      <c r="A90" s="127"/>
      <c r="B90" s="155"/>
      <c r="C90" s="127"/>
      <c r="D90" s="105" t="s">
        <v>1</v>
      </c>
      <c r="E90" s="95" t="s">
        <v>2</v>
      </c>
      <c r="F90" s="95" t="s">
        <v>3</v>
      </c>
      <c r="G90" s="104" t="s">
        <v>66</v>
      </c>
    </row>
    <row r="91" spans="1:9" ht="18.75" customHeight="1" x14ac:dyDescent="0.25">
      <c r="A91" s="147" t="s">
        <v>118</v>
      </c>
      <c r="B91" s="113" t="s">
        <v>81</v>
      </c>
      <c r="C91" s="52"/>
      <c r="D91" s="20">
        <f>C91*0.1</f>
        <v>0</v>
      </c>
      <c r="E91" s="20">
        <f>C91*0.4</f>
        <v>0</v>
      </c>
      <c r="F91" s="20">
        <f>C91*0.4</f>
        <v>0</v>
      </c>
      <c r="G91" s="21">
        <f>C91*0.1</f>
        <v>0</v>
      </c>
    </row>
    <row r="92" spans="1:9" ht="18.75" customHeight="1" x14ac:dyDescent="0.25">
      <c r="A92" s="148"/>
      <c r="B92" s="26" t="s">
        <v>82</v>
      </c>
      <c r="C92" s="4"/>
      <c r="D92" s="20">
        <f>C92*0.1</f>
        <v>0</v>
      </c>
      <c r="E92" s="20">
        <f>C92*0.4</f>
        <v>0</v>
      </c>
      <c r="F92" s="20">
        <f>C92*0.4</f>
        <v>0</v>
      </c>
      <c r="G92" s="21">
        <f>C92*0.1</f>
        <v>0</v>
      </c>
    </row>
    <row r="93" spans="1:9" ht="18.75" customHeight="1" x14ac:dyDescent="0.25">
      <c r="A93" s="148"/>
      <c r="B93" s="26" t="s">
        <v>83</v>
      </c>
      <c r="C93" s="4"/>
      <c r="D93" s="20">
        <f t="shared" ref="D93" si="12">C93*0.1</f>
        <v>0</v>
      </c>
      <c r="E93" s="20">
        <f>C93*0.5</f>
        <v>0</v>
      </c>
      <c r="F93" s="20">
        <f>C93*0.35</f>
        <v>0</v>
      </c>
      <c r="G93" s="21">
        <f>C93*0.05</f>
        <v>0</v>
      </c>
      <c r="I93" s="2"/>
    </row>
    <row r="94" spans="1:9" ht="18.75" x14ac:dyDescent="0.3">
      <c r="A94" s="115" t="s">
        <v>123</v>
      </c>
      <c r="B94" s="27" t="s">
        <v>151</v>
      </c>
      <c r="C94" s="24"/>
      <c r="D94" s="20">
        <f t="shared" ref="D94" si="13">C94*0.1</f>
        <v>0</v>
      </c>
      <c r="E94" s="20">
        <f>C94*0.5</f>
        <v>0</v>
      </c>
      <c r="F94" s="20">
        <f>C94*0.35</f>
        <v>0</v>
      </c>
      <c r="G94" s="21">
        <f>C94*0.05</f>
        <v>0</v>
      </c>
    </row>
    <row r="95" spans="1:9" ht="15.75" thickBot="1" x14ac:dyDescent="0.3">
      <c r="A95" s="143"/>
      <c r="B95" s="114" t="s">
        <v>14</v>
      </c>
      <c r="C95" s="15" t="s">
        <v>15</v>
      </c>
      <c r="D95" s="12">
        <f>(IF(C95&gt;1, "1", "0"))*10</f>
        <v>10</v>
      </c>
      <c r="E95" s="11">
        <f>(IF(C95&gt;1, "1", "0"))*10</f>
        <v>10</v>
      </c>
      <c r="F95" s="11">
        <f>(IF(C95&gt;2, "1", "0"))*10</f>
        <v>10</v>
      </c>
      <c r="G95" s="13">
        <f>(IF(C95&gt;2, "1", "0"))*10</f>
        <v>10</v>
      </c>
    </row>
    <row r="96" spans="1:9" x14ac:dyDescent="0.25">
      <c r="A96" s="144"/>
      <c r="B96" s="2"/>
      <c r="C96" s="2"/>
      <c r="D96" s="2"/>
      <c r="E96" s="2"/>
      <c r="F96" s="2"/>
      <c r="G96" s="81"/>
      <c r="H96" s="2"/>
      <c r="I96" s="2"/>
    </row>
    <row r="97" spans="1:7" ht="15.75" thickBot="1" x14ac:dyDescent="0.3">
      <c r="A97" s="145"/>
      <c r="B97" s="124" t="s">
        <v>13</v>
      </c>
      <c r="C97" s="124"/>
      <c r="D97" s="17">
        <f>SUM(D92:D96)</f>
        <v>10</v>
      </c>
      <c r="E97" s="18">
        <f>SUM(F92:F96)</f>
        <v>10</v>
      </c>
      <c r="F97" s="18">
        <f>SUM(G92:G96)</f>
        <v>10</v>
      </c>
      <c r="G97" s="19">
        <f>SUM(H92:H96)</f>
        <v>0</v>
      </c>
    </row>
  </sheetData>
  <mergeCells count="26">
    <mergeCell ref="E5:E6"/>
    <mergeCell ref="F5:I5"/>
    <mergeCell ref="D89:G89"/>
    <mergeCell ref="A5:A6"/>
    <mergeCell ref="A1:C1"/>
    <mergeCell ref="C89:C90"/>
    <mergeCell ref="B89:B90"/>
    <mergeCell ref="A7:A30"/>
    <mergeCell ref="A31:A46"/>
    <mergeCell ref="A47:A54"/>
    <mergeCell ref="A55:A60"/>
    <mergeCell ref="A61:A66"/>
    <mergeCell ref="A67:A72"/>
    <mergeCell ref="A73:A77"/>
    <mergeCell ref="A78:A80"/>
    <mergeCell ref="A81:A84"/>
    <mergeCell ref="A95:A97"/>
    <mergeCell ref="A86:A87"/>
    <mergeCell ref="A2:C2"/>
    <mergeCell ref="A91:A93"/>
    <mergeCell ref="A89:A90"/>
    <mergeCell ref="B97:C97"/>
    <mergeCell ref="B87:D87"/>
    <mergeCell ref="D5:D6"/>
    <mergeCell ref="C5:C6"/>
    <mergeCell ref="B5:B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8"/>
  <sheetViews>
    <sheetView topLeftCell="A7" workbookViewId="0">
      <selection activeCell="K8" sqref="J8:K8"/>
    </sheetView>
  </sheetViews>
  <sheetFormatPr defaultRowHeight="15" x14ac:dyDescent="0.25"/>
  <cols>
    <col min="2" max="2" width="53" customWidth="1"/>
    <col min="3" max="3" width="20.7109375" customWidth="1"/>
    <col min="4" max="4" width="32" customWidth="1"/>
    <col min="5" max="5" width="19.7109375" customWidth="1"/>
    <col min="9" max="9" width="12.28515625" bestFit="1" customWidth="1"/>
  </cols>
  <sheetData>
    <row r="1" spans="1:10" ht="63" customHeight="1" x14ac:dyDescent="0.25">
      <c r="A1" s="138" t="s">
        <v>78</v>
      </c>
      <c r="B1" s="138"/>
      <c r="C1" s="138"/>
      <c r="D1" s="138"/>
      <c r="E1" s="110"/>
      <c r="F1" s="54"/>
    </row>
    <row r="2" spans="1:10" ht="18.75" x14ac:dyDescent="0.3">
      <c r="A2" s="129" t="s">
        <v>221</v>
      </c>
      <c r="B2" s="129"/>
      <c r="C2" s="129"/>
      <c r="D2" s="129"/>
      <c r="E2" s="117"/>
    </row>
    <row r="4" spans="1:10" ht="15.75" thickBot="1" x14ac:dyDescent="0.3"/>
    <row r="5" spans="1:10" ht="15.75" thickBot="1" x14ac:dyDescent="0.3">
      <c r="B5" s="173" t="s">
        <v>223</v>
      </c>
      <c r="C5" s="127" t="s">
        <v>233</v>
      </c>
      <c r="D5" s="149" t="s">
        <v>234</v>
      </c>
      <c r="E5" s="168" t="s">
        <v>246</v>
      </c>
      <c r="F5" s="170" t="s">
        <v>225</v>
      </c>
      <c r="G5" s="171"/>
      <c r="H5" s="171"/>
      <c r="I5" s="172"/>
      <c r="J5" s="1"/>
    </row>
    <row r="6" spans="1:10" ht="15.75" thickBot="1" x14ac:dyDescent="0.3">
      <c r="B6" s="169"/>
      <c r="C6" s="127"/>
      <c r="D6" s="128"/>
      <c r="E6" s="169"/>
      <c r="F6" s="118" t="s">
        <v>1</v>
      </c>
      <c r="G6" s="118" t="s">
        <v>2</v>
      </c>
      <c r="H6" s="118" t="s">
        <v>3</v>
      </c>
      <c r="I6" s="102" t="s">
        <v>247</v>
      </c>
    </row>
    <row r="7" spans="1:10" x14ac:dyDescent="0.25">
      <c r="B7" s="39" t="s">
        <v>211</v>
      </c>
      <c r="C7" s="99" t="s">
        <v>15</v>
      </c>
      <c r="D7" s="40"/>
      <c r="E7" s="40"/>
      <c r="F7" s="100">
        <f>(IF(D7&gt;1, "1", "0"))*1</f>
        <v>0</v>
      </c>
      <c r="G7" s="101">
        <f>(IF(D7&gt;1, "1", "0"))*1</f>
        <v>0</v>
      </c>
      <c r="H7" s="103">
        <f>(IF(D7&gt;2, "1", "0"))*1</f>
        <v>0</v>
      </c>
      <c r="I7" s="4">
        <f>E5:E7</f>
        <v>0</v>
      </c>
    </row>
    <row r="8" spans="1:10" x14ac:dyDescent="0.25">
      <c r="B8" s="8" t="s">
        <v>210</v>
      </c>
      <c r="C8" s="30" t="s">
        <v>15</v>
      </c>
      <c r="D8" s="4"/>
      <c r="E8" s="4"/>
      <c r="F8" s="10">
        <f>(IF(D8&gt;1, "1", "0"))*1</f>
        <v>0</v>
      </c>
      <c r="G8" s="9">
        <f>(IF(D8&gt;1, "1", "0"))*1</f>
        <v>0</v>
      </c>
      <c r="H8" s="63">
        <f>(IF(D8&gt;2, "1", "0"))*1</f>
        <v>0</v>
      </c>
      <c r="I8" s="4">
        <f t="shared" ref="I8:I47" si="0">E6:E8</f>
        <v>0</v>
      </c>
    </row>
    <row r="9" spans="1:10" x14ac:dyDescent="0.25">
      <c r="B9" s="8" t="s">
        <v>209</v>
      </c>
      <c r="C9" s="30" t="s">
        <v>15</v>
      </c>
      <c r="D9" s="4"/>
      <c r="E9" s="4"/>
      <c r="F9" s="10">
        <f>(IF(D9&gt;1, "1", "0"))*1</f>
        <v>0</v>
      </c>
      <c r="G9" s="9">
        <f>(IF(D9&gt;1, "1", "0"))*1</f>
        <v>0</v>
      </c>
      <c r="H9" s="63">
        <f>(IF(D9&gt;2, "1", "0"))*1</f>
        <v>0</v>
      </c>
      <c r="I9" s="4">
        <f t="shared" si="0"/>
        <v>0</v>
      </c>
    </row>
    <row r="10" spans="1:10" x14ac:dyDescent="0.25">
      <c r="B10" s="8" t="s">
        <v>208</v>
      </c>
      <c r="C10" s="30" t="s">
        <v>15</v>
      </c>
      <c r="D10" s="4"/>
      <c r="E10" s="4"/>
      <c r="F10" s="10">
        <f t="shared" ref="F10:F12" si="1">(IF(D10&gt;1, "1", "0"))*1</f>
        <v>0</v>
      </c>
      <c r="G10" s="9">
        <f t="shared" ref="G10:G12" si="2">(IF(D10&gt;1, "1", "0"))*1</f>
        <v>0</v>
      </c>
      <c r="H10" s="63">
        <f t="shared" ref="H10:H12" si="3">(IF(D10&gt;2, "1", "0"))*1</f>
        <v>0</v>
      </c>
      <c r="I10" s="4">
        <f t="shared" si="0"/>
        <v>0</v>
      </c>
    </row>
    <row r="11" spans="1:10" x14ac:dyDescent="0.25">
      <c r="B11" s="8" t="s">
        <v>207</v>
      </c>
      <c r="C11" s="30" t="s">
        <v>15</v>
      </c>
      <c r="D11" s="4"/>
      <c r="E11" s="4"/>
      <c r="F11" s="10">
        <f t="shared" si="1"/>
        <v>0</v>
      </c>
      <c r="G11" s="9">
        <f t="shared" si="2"/>
        <v>0</v>
      </c>
      <c r="H11" s="63">
        <f t="shared" si="3"/>
        <v>0</v>
      </c>
      <c r="I11" s="4">
        <f t="shared" si="0"/>
        <v>0</v>
      </c>
    </row>
    <row r="12" spans="1:10" x14ac:dyDescent="0.25">
      <c r="B12" s="8" t="s">
        <v>206</v>
      </c>
      <c r="C12" s="30" t="s">
        <v>15</v>
      </c>
      <c r="D12" s="4"/>
      <c r="E12" s="4"/>
      <c r="F12" s="10">
        <f t="shared" si="1"/>
        <v>0</v>
      </c>
      <c r="G12" s="9">
        <f t="shared" si="2"/>
        <v>0</v>
      </c>
      <c r="H12" s="63">
        <f t="shared" si="3"/>
        <v>0</v>
      </c>
      <c r="I12" s="4">
        <f t="shared" si="0"/>
        <v>0</v>
      </c>
    </row>
    <row r="13" spans="1:10" x14ac:dyDescent="0.25">
      <c r="B13" s="8" t="s">
        <v>217</v>
      </c>
      <c r="C13" s="30" t="s">
        <v>15</v>
      </c>
      <c r="D13" s="4"/>
      <c r="E13" s="4"/>
      <c r="F13" s="10">
        <f>(IF(D13&gt;1, "1", "0"))*1</f>
        <v>0</v>
      </c>
      <c r="G13" s="9">
        <f>(IF(D13&gt;1, "1", "0"))*1</f>
        <v>0</v>
      </c>
      <c r="H13" s="63">
        <f>(IF(D13&gt;2, "1", "0"))*1</f>
        <v>0</v>
      </c>
      <c r="I13" s="4">
        <f t="shared" si="0"/>
        <v>0</v>
      </c>
    </row>
    <row r="14" spans="1:10" x14ac:dyDescent="0.25">
      <c r="B14" s="8" t="s">
        <v>216</v>
      </c>
      <c r="C14" s="30" t="s">
        <v>15</v>
      </c>
      <c r="D14" s="4"/>
      <c r="E14" s="4"/>
      <c r="F14" s="10">
        <f>(IF(D14&gt;1, "1", "0"))*1</f>
        <v>0</v>
      </c>
      <c r="G14" s="9">
        <f>(IF(D14&gt;1, "1", "0"))*1</f>
        <v>0</v>
      </c>
      <c r="H14" s="63">
        <f>(IF(D14&gt;2, "1", "0"))*1</f>
        <v>0</v>
      </c>
      <c r="I14" s="4">
        <f t="shared" si="0"/>
        <v>0</v>
      </c>
    </row>
    <row r="15" spans="1:10" x14ac:dyDescent="0.25">
      <c r="B15" s="8" t="s">
        <v>215</v>
      </c>
      <c r="C15" s="30" t="s">
        <v>15</v>
      </c>
      <c r="D15" s="4"/>
      <c r="E15" s="4"/>
      <c r="F15" s="10">
        <f>(IF(D15&gt;1, "1", "0"))*1</f>
        <v>0</v>
      </c>
      <c r="G15" s="9">
        <f>(IF(D15&gt;1, "1", "0"))*1</f>
        <v>0</v>
      </c>
      <c r="H15" s="63">
        <f>(IF(D15&gt;2, "1", "0"))*1</f>
        <v>0</v>
      </c>
      <c r="I15" s="4">
        <f t="shared" si="0"/>
        <v>0</v>
      </c>
    </row>
    <row r="16" spans="1:10" x14ac:dyDescent="0.25">
      <c r="B16" s="8" t="s">
        <v>214</v>
      </c>
      <c r="C16" s="30" t="s">
        <v>15</v>
      </c>
      <c r="D16" s="4"/>
      <c r="E16" s="4"/>
      <c r="F16" s="10">
        <f t="shared" ref="F16:F46" si="4">(IF(D16&gt;1, "1", "0"))*1</f>
        <v>0</v>
      </c>
      <c r="G16" s="9">
        <f t="shared" ref="G16:G29" si="5">(IF(D16&gt;1, "1", "0"))*1</f>
        <v>0</v>
      </c>
      <c r="H16" s="63">
        <f t="shared" ref="H16:H29" si="6">(IF(D16&gt;2, "1", "0"))*1</f>
        <v>0</v>
      </c>
      <c r="I16" s="4">
        <f t="shared" si="0"/>
        <v>0</v>
      </c>
    </row>
    <row r="17" spans="2:9" x14ac:dyDescent="0.25">
      <c r="B17" s="8" t="s">
        <v>213</v>
      </c>
      <c r="C17" s="30" t="s">
        <v>15</v>
      </c>
      <c r="D17" s="4"/>
      <c r="E17" s="4"/>
      <c r="F17" s="10">
        <f t="shared" si="4"/>
        <v>0</v>
      </c>
      <c r="G17" s="9">
        <f t="shared" si="5"/>
        <v>0</v>
      </c>
      <c r="H17" s="63">
        <f t="shared" si="6"/>
        <v>0</v>
      </c>
      <c r="I17" s="4">
        <f t="shared" si="0"/>
        <v>0</v>
      </c>
    </row>
    <row r="18" spans="2:9" x14ac:dyDescent="0.25">
      <c r="B18" s="8" t="s">
        <v>212</v>
      </c>
      <c r="C18" s="30" t="s">
        <v>15</v>
      </c>
      <c r="D18" s="4"/>
      <c r="E18" s="4"/>
      <c r="F18" s="10">
        <f t="shared" si="4"/>
        <v>0</v>
      </c>
      <c r="G18" s="9">
        <f t="shared" si="5"/>
        <v>0</v>
      </c>
      <c r="H18" s="63">
        <f t="shared" si="6"/>
        <v>0</v>
      </c>
      <c r="I18" s="4">
        <f t="shared" si="0"/>
        <v>0</v>
      </c>
    </row>
    <row r="19" spans="2:9" x14ac:dyDescent="0.25">
      <c r="B19" s="8" t="s">
        <v>196</v>
      </c>
      <c r="C19" s="28"/>
      <c r="D19" s="4"/>
      <c r="E19" s="4"/>
      <c r="F19" s="10">
        <f t="shared" si="4"/>
        <v>0</v>
      </c>
      <c r="G19" s="9">
        <f t="shared" si="5"/>
        <v>0</v>
      </c>
      <c r="H19" s="63">
        <f t="shared" si="6"/>
        <v>0</v>
      </c>
      <c r="I19" s="4">
        <f t="shared" si="0"/>
        <v>0</v>
      </c>
    </row>
    <row r="20" spans="2:9" x14ac:dyDescent="0.25">
      <c r="B20" s="8" t="s">
        <v>197</v>
      </c>
      <c r="C20" s="28"/>
      <c r="D20" s="4"/>
      <c r="E20" s="4"/>
      <c r="F20" s="10">
        <f t="shared" si="4"/>
        <v>0</v>
      </c>
      <c r="G20" s="9">
        <f t="shared" si="5"/>
        <v>0</v>
      </c>
      <c r="H20" s="63">
        <f t="shared" si="6"/>
        <v>0</v>
      </c>
      <c r="I20" s="4">
        <f t="shared" si="0"/>
        <v>0</v>
      </c>
    </row>
    <row r="21" spans="2:9" x14ac:dyDescent="0.25">
      <c r="B21" s="8" t="s">
        <v>200</v>
      </c>
      <c r="C21" s="28"/>
      <c r="D21" s="4"/>
      <c r="E21" s="4"/>
      <c r="F21" s="10">
        <f t="shared" si="4"/>
        <v>0</v>
      </c>
      <c r="G21" s="9">
        <f t="shared" si="5"/>
        <v>0</v>
      </c>
      <c r="H21" s="63">
        <f t="shared" si="6"/>
        <v>0</v>
      </c>
      <c r="I21" s="4">
        <f t="shared" si="0"/>
        <v>0</v>
      </c>
    </row>
    <row r="22" spans="2:9" x14ac:dyDescent="0.25">
      <c r="B22" s="8" t="s">
        <v>201</v>
      </c>
      <c r="C22" s="28"/>
      <c r="D22" s="4"/>
      <c r="E22" s="4"/>
      <c r="F22" s="10">
        <f t="shared" si="4"/>
        <v>0</v>
      </c>
      <c r="G22" s="9">
        <f t="shared" si="5"/>
        <v>0</v>
      </c>
      <c r="H22" s="63">
        <f t="shared" si="6"/>
        <v>0</v>
      </c>
      <c r="I22" s="4">
        <f t="shared" si="0"/>
        <v>0</v>
      </c>
    </row>
    <row r="23" spans="2:9" x14ac:dyDescent="0.25">
      <c r="B23" s="8" t="s">
        <v>198</v>
      </c>
      <c r="C23" s="28"/>
      <c r="D23" s="4"/>
      <c r="E23" s="4"/>
      <c r="F23" s="10">
        <f t="shared" si="4"/>
        <v>0</v>
      </c>
      <c r="G23" s="9">
        <f t="shared" si="5"/>
        <v>0</v>
      </c>
      <c r="H23" s="63">
        <f t="shared" si="6"/>
        <v>0</v>
      </c>
      <c r="I23" s="4">
        <f t="shared" si="0"/>
        <v>0</v>
      </c>
    </row>
    <row r="24" spans="2:9" x14ac:dyDescent="0.25">
      <c r="B24" s="8" t="s">
        <v>199</v>
      </c>
      <c r="C24" s="28"/>
      <c r="D24" s="4"/>
      <c r="E24" s="4"/>
      <c r="F24" s="10">
        <f t="shared" si="4"/>
        <v>0</v>
      </c>
      <c r="G24" s="9">
        <f t="shared" si="5"/>
        <v>0</v>
      </c>
      <c r="H24" s="63">
        <f t="shared" si="6"/>
        <v>0</v>
      </c>
      <c r="I24" s="4">
        <f t="shared" si="0"/>
        <v>0</v>
      </c>
    </row>
    <row r="25" spans="2:9" x14ac:dyDescent="0.25">
      <c r="B25" s="8" t="s">
        <v>204</v>
      </c>
      <c r="C25" s="28"/>
      <c r="D25" s="4"/>
      <c r="E25" s="4"/>
      <c r="F25" s="10">
        <f t="shared" si="4"/>
        <v>0</v>
      </c>
      <c r="G25" s="9">
        <f t="shared" si="5"/>
        <v>0</v>
      </c>
      <c r="H25" s="63">
        <f t="shared" si="6"/>
        <v>0</v>
      </c>
      <c r="I25" s="4">
        <f t="shared" si="0"/>
        <v>0</v>
      </c>
    </row>
    <row r="26" spans="2:9" x14ac:dyDescent="0.25">
      <c r="B26" s="8" t="s">
        <v>205</v>
      </c>
      <c r="C26" s="28"/>
      <c r="D26" s="4"/>
      <c r="E26" s="4"/>
      <c r="F26" s="10">
        <f t="shared" si="4"/>
        <v>0</v>
      </c>
      <c r="G26" s="9">
        <f t="shared" si="5"/>
        <v>0</v>
      </c>
      <c r="H26" s="63">
        <f t="shared" si="6"/>
        <v>0</v>
      </c>
      <c r="I26" s="4">
        <f t="shared" si="0"/>
        <v>0</v>
      </c>
    </row>
    <row r="27" spans="2:9" x14ac:dyDescent="0.25">
      <c r="B27" s="8" t="s">
        <v>202</v>
      </c>
      <c r="C27" s="28"/>
      <c r="D27" s="4"/>
      <c r="E27" s="4"/>
      <c r="F27" s="10">
        <f t="shared" si="4"/>
        <v>0</v>
      </c>
      <c r="G27" s="9">
        <f t="shared" si="5"/>
        <v>0</v>
      </c>
      <c r="H27" s="63">
        <f t="shared" si="6"/>
        <v>0</v>
      </c>
      <c r="I27" s="4">
        <f t="shared" si="0"/>
        <v>0</v>
      </c>
    </row>
    <row r="28" spans="2:9" x14ac:dyDescent="0.25">
      <c r="B28" s="8" t="s">
        <v>203</v>
      </c>
      <c r="C28" s="28"/>
      <c r="D28" s="4"/>
      <c r="E28" s="4"/>
      <c r="F28" s="10">
        <f t="shared" si="4"/>
        <v>0</v>
      </c>
      <c r="G28" s="9">
        <f t="shared" si="5"/>
        <v>0</v>
      </c>
      <c r="H28" s="63">
        <f t="shared" si="6"/>
        <v>0</v>
      </c>
      <c r="I28" s="4">
        <f t="shared" si="0"/>
        <v>0</v>
      </c>
    </row>
    <row r="29" spans="2:9" x14ac:dyDescent="0.25">
      <c r="B29" s="8" t="s">
        <v>27</v>
      </c>
      <c r="C29" s="28"/>
      <c r="D29" s="4"/>
      <c r="E29" s="4"/>
      <c r="F29" s="10">
        <f t="shared" si="4"/>
        <v>0</v>
      </c>
      <c r="G29" s="9">
        <f t="shared" si="5"/>
        <v>0</v>
      </c>
      <c r="H29" s="63">
        <f t="shared" si="6"/>
        <v>0</v>
      </c>
      <c r="I29" s="4">
        <f t="shared" si="0"/>
        <v>0</v>
      </c>
    </row>
    <row r="30" spans="2:9" x14ac:dyDescent="0.25">
      <c r="B30" s="8" t="s">
        <v>28</v>
      </c>
      <c r="C30" s="28"/>
      <c r="D30" s="4"/>
      <c r="E30" s="4"/>
      <c r="F30" s="10">
        <f t="shared" si="4"/>
        <v>0</v>
      </c>
      <c r="G30" s="9">
        <f t="shared" ref="G30:G46" si="7">(IF(D30&gt;1, "1", "0"))*1</f>
        <v>0</v>
      </c>
      <c r="H30" s="63">
        <f t="shared" ref="H30:H46" si="8">(IF(D30&gt;2, "1", "0"))*1</f>
        <v>0</v>
      </c>
      <c r="I30" s="4">
        <f t="shared" si="0"/>
        <v>0</v>
      </c>
    </row>
    <row r="31" spans="2:9" x14ac:dyDescent="0.25">
      <c r="B31" s="8" t="s">
        <v>16</v>
      </c>
      <c r="C31" s="28"/>
      <c r="D31" s="4"/>
      <c r="E31" s="4"/>
      <c r="F31" s="10">
        <f t="shared" si="4"/>
        <v>0</v>
      </c>
      <c r="G31" s="9">
        <f t="shared" si="7"/>
        <v>0</v>
      </c>
      <c r="H31" s="63">
        <f t="shared" si="8"/>
        <v>0</v>
      </c>
      <c r="I31" s="4">
        <f t="shared" si="0"/>
        <v>0</v>
      </c>
    </row>
    <row r="32" spans="2:9" x14ac:dyDescent="0.25">
      <c r="B32" s="8" t="s">
        <v>17</v>
      </c>
      <c r="C32" s="28"/>
      <c r="D32" s="4"/>
      <c r="E32" s="4"/>
      <c r="F32" s="10">
        <f t="shared" si="4"/>
        <v>0</v>
      </c>
      <c r="G32" s="9">
        <f t="shared" si="7"/>
        <v>0</v>
      </c>
      <c r="H32" s="63">
        <f t="shared" si="8"/>
        <v>0</v>
      </c>
      <c r="I32" s="4">
        <f t="shared" si="0"/>
        <v>0</v>
      </c>
    </row>
    <row r="33" spans="2:10" x14ac:dyDescent="0.25">
      <c r="B33" s="8" t="s">
        <v>112</v>
      </c>
      <c r="C33" s="28"/>
      <c r="D33" s="4"/>
      <c r="E33" s="4"/>
      <c r="F33" s="10">
        <f t="shared" si="4"/>
        <v>0</v>
      </c>
      <c r="G33" s="9">
        <f t="shared" si="7"/>
        <v>0</v>
      </c>
      <c r="H33" s="63">
        <f t="shared" si="8"/>
        <v>0</v>
      </c>
      <c r="I33" s="4">
        <f t="shared" si="0"/>
        <v>0</v>
      </c>
    </row>
    <row r="34" spans="2:10" x14ac:dyDescent="0.25">
      <c r="B34" s="8" t="s">
        <v>113</v>
      </c>
      <c r="C34" s="28"/>
      <c r="D34" s="4"/>
      <c r="E34" s="4"/>
      <c r="F34" s="10">
        <f t="shared" si="4"/>
        <v>0</v>
      </c>
      <c r="G34" s="9">
        <f t="shared" si="7"/>
        <v>0</v>
      </c>
      <c r="H34" s="63">
        <f t="shared" si="8"/>
        <v>0</v>
      </c>
      <c r="I34" s="4">
        <f t="shared" si="0"/>
        <v>0</v>
      </c>
    </row>
    <row r="35" spans="2:10" x14ac:dyDescent="0.25">
      <c r="B35" s="8" t="s">
        <v>116</v>
      </c>
      <c r="C35" s="28"/>
      <c r="D35" s="4"/>
      <c r="E35" s="4"/>
      <c r="F35" s="10">
        <f t="shared" si="4"/>
        <v>0</v>
      </c>
      <c r="G35" s="9">
        <f t="shared" si="7"/>
        <v>0</v>
      </c>
      <c r="H35" s="63">
        <f t="shared" si="8"/>
        <v>0</v>
      </c>
      <c r="I35" s="4">
        <f t="shared" si="0"/>
        <v>0</v>
      </c>
    </row>
    <row r="36" spans="2:10" x14ac:dyDescent="0.25">
      <c r="B36" s="8" t="s">
        <v>117</v>
      </c>
      <c r="C36" s="28"/>
      <c r="D36" s="4"/>
      <c r="E36" s="4"/>
      <c r="F36" s="10">
        <f t="shared" si="4"/>
        <v>0</v>
      </c>
      <c r="G36" s="9">
        <f t="shared" si="7"/>
        <v>0</v>
      </c>
      <c r="H36" s="63">
        <f t="shared" si="8"/>
        <v>0</v>
      </c>
      <c r="I36" s="4">
        <f t="shared" si="0"/>
        <v>0</v>
      </c>
    </row>
    <row r="37" spans="2:10" x14ac:dyDescent="0.25">
      <c r="B37" s="8" t="s">
        <v>18</v>
      </c>
      <c r="C37" s="28"/>
      <c r="D37" s="4"/>
      <c r="E37" s="4"/>
      <c r="F37" s="10">
        <f t="shared" si="4"/>
        <v>0</v>
      </c>
      <c r="G37" s="9">
        <f t="shared" si="7"/>
        <v>0</v>
      </c>
      <c r="H37" s="63">
        <f t="shared" si="8"/>
        <v>0</v>
      </c>
      <c r="I37" s="4">
        <f t="shared" si="0"/>
        <v>0</v>
      </c>
    </row>
    <row r="38" spans="2:10" x14ac:dyDescent="0.25">
      <c r="B38" s="8" t="s">
        <v>90</v>
      </c>
      <c r="C38" s="28"/>
      <c r="D38" s="4"/>
      <c r="E38" s="4"/>
      <c r="F38" s="10">
        <f t="shared" si="4"/>
        <v>0</v>
      </c>
      <c r="G38" s="9">
        <f t="shared" si="7"/>
        <v>0</v>
      </c>
      <c r="H38" s="63">
        <f t="shared" si="8"/>
        <v>0</v>
      </c>
      <c r="I38" s="4">
        <f t="shared" si="0"/>
        <v>0</v>
      </c>
    </row>
    <row r="39" spans="2:10" x14ac:dyDescent="0.25">
      <c r="B39" s="8" t="s">
        <v>67</v>
      </c>
      <c r="C39" s="28"/>
      <c r="D39" s="4"/>
      <c r="E39" s="4"/>
      <c r="F39" s="10">
        <f t="shared" si="4"/>
        <v>0</v>
      </c>
      <c r="G39" s="9">
        <f t="shared" si="7"/>
        <v>0</v>
      </c>
      <c r="H39" s="63">
        <f t="shared" si="8"/>
        <v>0</v>
      </c>
      <c r="I39" s="4">
        <f t="shared" si="0"/>
        <v>0</v>
      </c>
    </row>
    <row r="40" spans="2:10" x14ac:dyDescent="0.25">
      <c r="B40" s="8" t="s">
        <v>68</v>
      </c>
      <c r="C40" s="28"/>
      <c r="D40" s="4"/>
      <c r="E40" s="4"/>
      <c r="F40" s="10">
        <f t="shared" si="4"/>
        <v>0</v>
      </c>
      <c r="G40" s="9">
        <f t="shared" si="7"/>
        <v>0</v>
      </c>
      <c r="H40" s="63">
        <f t="shared" si="8"/>
        <v>0</v>
      </c>
      <c r="I40" s="4">
        <f t="shared" si="0"/>
        <v>0</v>
      </c>
    </row>
    <row r="41" spans="2:10" x14ac:dyDescent="0.25">
      <c r="B41" s="8" t="s">
        <v>69</v>
      </c>
      <c r="C41" s="28"/>
      <c r="D41" s="4"/>
      <c r="E41" s="4"/>
      <c r="F41" s="10">
        <f t="shared" si="4"/>
        <v>0</v>
      </c>
      <c r="G41" s="9">
        <f t="shared" si="7"/>
        <v>0</v>
      </c>
      <c r="H41" s="63">
        <f t="shared" si="8"/>
        <v>0</v>
      </c>
      <c r="I41" s="4">
        <f t="shared" si="0"/>
        <v>0</v>
      </c>
    </row>
    <row r="42" spans="2:10" x14ac:dyDescent="0.25">
      <c r="B42" s="8" t="s">
        <v>70</v>
      </c>
      <c r="C42" s="28"/>
      <c r="D42" s="4"/>
      <c r="E42" s="4"/>
      <c r="F42" s="10">
        <f t="shared" si="4"/>
        <v>0</v>
      </c>
      <c r="G42" s="9">
        <f t="shared" si="7"/>
        <v>0</v>
      </c>
      <c r="H42" s="63">
        <f t="shared" si="8"/>
        <v>0</v>
      </c>
      <c r="I42" s="4">
        <f t="shared" si="0"/>
        <v>0</v>
      </c>
    </row>
    <row r="43" spans="2:10" x14ac:dyDescent="0.25">
      <c r="B43" s="8" t="s">
        <v>71</v>
      </c>
      <c r="C43" s="28"/>
      <c r="D43" s="4"/>
      <c r="E43" s="4"/>
      <c r="F43" s="10">
        <f t="shared" si="4"/>
        <v>0</v>
      </c>
      <c r="G43" s="9">
        <f t="shared" si="7"/>
        <v>0</v>
      </c>
      <c r="H43" s="63">
        <f t="shared" si="8"/>
        <v>0</v>
      </c>
      <c r="I43" s="4">
        <f t="shared" si="0"/>
        <v>0</v>
      </c>
    </row>
    <row r="44" spans="2:10" x14ac:dyDescent="0.25">
      <c r="B44" s="8" t="s">
        <v>5</v>
      </c>
      <c r="C44" s="28"/>
      <c r="D44" s="4"/>
      <c r="E44" s="4"/>
      <c r="F44" s="10">
        <f t="shared" si="4"/>
        <v>0</v>
      </c>
      <c r="G44" s="9">
        <f t="shared" si="7"/>
        <v>0</v>
      </c>
      <c r="H44" s="63">
        <f t="shared" si="8"/>
        <v>0</v>
      </c>
      <c r="I44" s="4">
        <f t="shared" si="0"/>
        <v>0</v>
      </c>
    </row>
    <row r="45" spans="2:10" x14ac:dyDescent="0.25">
      <c r="B45" s="8" t="s">
        <v>72</v>
      </c>
      <c r="C45" s="28"/>
      <c r="D45" s="4"/>
      <c r="E45" s="4"/>
      <c r="F45" s="10">
        <f t="shared" si="4"/>
        <v>0</v>
      </c>
      <c r="G45" s="9">
        <f t="shared" si="7"/>
        <v>0</v>
      </c>
      <c r="H45" s="63">
        <f t="shared" si="8"/>
        <v>0</v>
      </c>
      <c r="I45" s="4">
        <f t="shared" si="0"/>
        <v>0</v>
      </c>
    </row>
    <row r="46" spans="2:10" x14ac:dyDescent="0.25">
      <c r="B46" s="8" t="s">
        <v>73</v>
      </c>
      <c r="C46" s="28"/>
      <c r="D46" s="4"/>
      <c r="E46" s="4"/>
      <c r="F46" s="10">
        <f t="shared" si="4"/>
        <v>0</v>
      </c>
      <c r="G46" s="9">
        <f t="shared" si="7"/>
        <v>0</v>
      </c>
      <c r="H46" s="63">
        <f t="shared" si="8"/>
        <v>0</v>
      </c>
      <c r="I46" s="4">
        <f t="shared" si="0"/>
        <v>0</v>
      </c>
    </row>
    <row r="47" spans="2:10" ht="15.75" thickBot="1" x14ac:dyDescent="0.3">
      <c r="B47" s="14" t="s">
        <v>14</v>
      </c>
      <c r="C47" s="29" t="s">
        <v>15</v>
      </c>
      <c r="D47" s="15" t="s">
        <v>15</v>
      </c>
      <c r="E47" s="15"/>
      <c r="F47" s="12">
        <v>5</v>
      </c>
      <c r="G47" s="11">
        <v>5</v>
      </c>
      <c r="H47" s="65">
        <v>5</v>
      </c>
      <c r="I47" s="24">
        <f t="shared" si="0"/>
        <v>0</v>
      </c>
    </row>
    <row r="48" spans="2:10" ht="7.5" customHeight="1" x14ac:dyDescent="0.25">
      <c r="B48" s="1"/>
      <c r="C48" s="2"/>
      <c r="D48" s="2"/>
      <c r="E48" s="2"/>
      <c r="F48" s="2"/>
      <c r="G48" s="2"/>
      <c r="H48" s="3"/>
      <c r="I48" s="77"/>
      <c r="J48" s="1"/>
    </row>
    <row r="49" spans="2:9" ht="15.75" thickBot="1" x14ac:dyDescent="0.3">
      <c r="B49" s="123" t="s">
        <v>13</v>
      </c>
      <c r="C49" s="124"/>
      <c r="D49" s="124"/>
      <c r="E49" s="53"/>
      <c r="F49" s="17">
        <f>SUM(F7:F47)</f>
        <v>5</v>
      </c>
      <c r="G49" s="18">
        <f>SUM(G7:G47)</f>
        <v>5</v>
      </c>
      <c r="H49" s="19">
        <f>SUM(H7:H47)</f>
        <v>5</v>
      </c>
      <c r="I49" s="71">
        <f>SUM(I7:I47)</f>
        <v>0</v>
      </c>
    </row>
    <row r="50" spans="2:9" ht="15.75" thickBot="1" x14ac:dyDescent="0.3">
      <c r="I50" s="68"/>
    </row>
    <row r="51" spans="2:9" ht="15.75" thickBot="1" x14ac:dyDescent="0.3">
      <c r="B51" s="60" t="s">
        <v>223</v>
      </c>
      <c r="C51" s="98" t="s">
        <v>229</v>
      </c>
      <c r="D51" s="152" t="s">
        <v>232</v>
      </c>
      <c r="E51" s="153"/>
      <c r="F51" s="153"/>
      <c r="G51" s="154"/>
    </row>
    <row r="52" spans="2:9" x14ac:dyDescent="0.25">
      <c r="B52" s="6"/>
      <c r="C52" s="7"/>
      <c r="D52" s="95" t="s">
        <v>1</v>
      </c>
      <c r="E52" s="95" t="s">
        <v>2</v>
      </c>
      <c r="F52" s="95" t="s">
        <v>3</v>
      </c>
      <c r="G52" s="104" t="s">
        <v>66</v>
      </c>
    </row>
    <row r="53" spans="2:9" x14ac:dyDescent="0.25">
      <c r="B53" s="51" t="s">
        <v>81</v>
      </c>
      <c r="C53" s="52"/>
      <c r="D53" s="20"/>
      <c r="E53" s="20">
        <f>C53*0.4</f>
        <v>0</v>
      </c>
      <c r="F53" s="20">
        <f>C53*0.4</f>
        <v>0</v>
      </c>
      <c r="G53" s="21">
        <f>C53*0.1</f>
        <v>0</v>
      </c>
    </row>
    <row r="54" spans="2:9" x14ac:dyDescent="0.25">
      <c r="B54" s="8" t="s">
        <v>82</v>
      </c>
      <c r="C54" s="4"/>
      <c r="D54" s="20"/>
      <c r="E54" s="20">
        <f>C54*0.4</f>
        <v>0</v>
      </c>
      <c r="F54" s="20">
        <f>C54*0.4</f>
        <v>0</v>
      </c>
      <c r="G54" s="21">
        <f>C54*0.1</f>
        <v>0</v>
      </c>
    </row>
    <row r="55" spans="2:9" x14ac:dyDescent="0.25">
      <c r="B55" s="8" t="s">
        <v>83</v>
      </c>
      <c r="C55" s="4"/>
      <c r="D55" s="20"/>
      <c r="E55" s="20">
        <f>C55*0.5</f>
        <v>0</v>
      </c>
      <c r="F55" s="20">
        <f>C55*0.35</f>
        <v>0</v>
      </c>
      <c r="G55" s="21">
        <f>C55*0.05</f>
        <v>0</v>
      </c>
    </row>
    <row r="56" spans="2:9" ht="15" customHeight="1" thickBot="1" x14ac:dyDescent="0.3">
      <c r="B56" s="14" t="s">
        <v>14</v>
      </c>
      <c r="C56" s="15" t="s">
        <v>15</v>
      </c>
      <c r="D56" s="12">
        <f>(IF(C56&gt;1, "1", "0"))*10</f>
        <v>10</v>
      </c>
      <c r="E56" s="11">
        <f>(IF(C56&gt;1, "1", "0"))*10</f>
        <v>10</v>
      </c>
      <c r="F56" s="11">
        <f>(IF(C56&gt;2, "1", "0"))*10</f>
        <v>10</v>
      </c>
      <c r="G56" s="13">
        <f>(IF(C56&gt;2, "1", "0"))*10</f>
        <v>10</v>
      </c>
    </row>
    <row r="57" spans="2:9" x14ac:dyDescent="0.25">
      <c r="B57" s="1"/>
      <c r="C57" s="2"/>
      <c r="D57" s="2"/>
      <c r="E57" s="2"/>
      <c r="F57" s="2"/>
      <c r="G57" s="81"/>
      <c r="H57" s="1"/>
    </row>
    <row r="58" spans="2:9" ht="15.75" thickBot="1" x14ac:dyDescent="0.3">
      <c r="B58" s="123" t="s">
        <v>13</v>
      </c>
      <c r="C58" s="124"/>
      <c r="D58" s="58">
        <f>SUM(D53:D56)</f>
        <v>10</v>
      </c>
      <c r="E58" s="58">
        <f>SUM(E53:E56)</f>
        <v>10</v>
      </c>
      <c r="F58" s="58">
        <f>SUM(F53:F56)</f>
        <v>10</v>
      </c>
      <c r="G58" s="59">
        <f>SUM(G53:G56)</f>
        <v>10</v>
      </c>
    </row>
  </sheetData>
  <mergeCells count="10">
    <mergeCell ref="A1:D1"/>
    <mergeCell ref="A2:D2"/>
    <mergeCell ref="E5:E6"/>
    <mergeCell ref="F5:I5"/>
    <mergeCell ref="B58:C58"/>
    <mergeCell ref="B49:D49"/>
    <mergeCell ref="D51:G51"/>
    <mergeCell ref="D5:D6"/>
    <mergeCell ref="C5:C6"/>
    <mergeCell ref="B5:B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opLeftCell="A16" workbookViewId="0">
      <selection activeCell="E27" sqref="E27"/>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38" t="s">
        <v>76</v>
      </c>
      <c r="C1" s="138"/>
      <c r="D1" s="138"/>
      <c r="E1" s="110"/>
    </row>
    <row r="2" spans="1:10" x14ac:dyDescent="0.25">
      <c r="A2" s="16"/>
      <c r="B2" s="139" t="s">
        <v>74</v>
      </c>
      <c r="C2" s="139"/>
      <c r="D2" s="139"/>
      <c r="E2" s="57"/>
      <c r="F2" s="57"/>
      <c r="G2" s="57"/>
      <c r="H2" s="57"/>
    </row>
    <row r="3" spans="1:10" x14ac:dyDescent="0.25">
      <c r="A3" s="16"/>
      <c r="B3" s="139" t="s">
        <v>219</v>
      </c>
      <c r="C3" s="139"/>
      <c r="D3" s="139"/>
      <c r="E3" s="139"/>
      <c r="F3" s="139"/>
      <c r="G3" s="139"/>
      <c r="H3" s="139"/>
    </row>
    <row r="4" spans="1:10" x14ac:dyDescent="0.25">
      <c r="A4" s="16"/>
      <c r="B4" s="139" t="s">
        <v>218</v>
      </c>
      <c r="C4" s="139"/>
      <c r="D4" s="139"/>
      <c r="E4" s="139"/>
      <c r="F4" s="139"/>
      <c r="G4" s="139"/>
      <c r="H4" s="139"/>
    </row>
    <row r="5" spans="1:10" x14ac:dyDescent="0.25">
      <c r="B5" s="139" t="s">
        <v>220</v>
      </c>
      <c r="C5" s="139"/>
      <c r="D5" s="139"/>
      <c r="E5" s="139"/>
      <c r="F5" s="139"/>
      <c r="G5" s="139"/>
      <c r="H5" s="57"/>
    </row>
    <row r="7" spans="1:10" ht="18.75" x14ac:dyDescent="0.3">
      <c r="B7" s="129" t="s">
        <v>221</v>
      </c>
      <c r="C7" s="129"/>
      <c r="D7" s="129"/>
    </row>
    <row r="8" spans="1:10" ht="15.75" thickBot="1" x14ac:dyDescent="0.3"/>
    <row r="9" spans="1:10" ht="30.75" thickBot="1" x14ac:dyDescent="0.3">
      <c r="B9" s="109" t="s">
        <v>244</v>
      </c>
      <c r="C9" s="61" t="s">
        <v>65</v>
      </c>
      <c r="D9" s="112" t="s">
        <v>64</v>
      </c>
      <c r="E9" s="108" t="s">
        <v>245</v>
      </c>
      <c r="F9" s="130" t="s">
        <v>225</v>
      </c>
      <c r="G9" s="131"/>
      <c r="H9" s="131"/>
      <c r="I9" s="132"/>
      <c r="J9" s="1"/>
    </row>
    <row r="10" spans="1:10" x14ac:dyDescent="0.25">
      <c r="B10" s="6"/>
      <c r="C10" s="7"/>
      <c r="D10" s="62"/>
      <c r="E10" s="62"/>
      <c r="F10" s="111" t="s">
        <v>1</v>
      </c>
      <c r="G10" s="111" t="s">
        <v>2</v>
      </c>
      <c r="H10" s="111" t="s">
        <v>3</v>
      </c>
      <c r="I10" s="111" t="s">
        <v>247</v>
      </c>
    </row>
    <row r="11" spans="1:10" x14ac:dyDescent="0.25">
      <c r="B11" s="8" t="s">
        <v>248</v>
      </c>
      <c r="C11" s="4"/>
      <c r="D11" s="64"/>
      <c r="E11" s="64"/>
      <c r="F11" s="10">
        <f t="shared" ref="F11:F19" si="0">(IF(C11&gt;1, "1", "0"))*D11</f>
        <v>0</v>
      </c>
      <c r="G11" s="9">
        <f t="shared" ref="G11:G19" si="1">(IF(C11&gt;1, "1", "0"))*D11</f>
        <v>0</v>
      </c>
      <c r="H11" s="9">
        <f t="shared" ref="H11:H19" si="2">(IF(C11&gt;2, "1", "0"))*D11</f>
        <v>0</v>
      </c>
      <c r="I11" s="4">
        <f>D11</f>
        <v>0</v>
      </c>
    </row>
    <row r="12" spans="1:10" x14ac:dyDescent="0.25">
      <c r="B12" s="8" t="s">
        <v>56</v>
      </c>
      <c r="C12" s="4"/>
      <c r="D12" s="64"/>
      <c r="E12" s="64"/>
      <c r="F12" s="10">
        <f t="shared" si="0"/>
        <v>0</v>
      </c>
      <c r="G12" s="9">
        <f t="shared" si="1"/>
        <v>0</v>
      </c>
      <c r="H12" s="9">
        <f t="shared" si="2"/>
        <v>0</v>
      </c>
      <c r="I12" s="4">
        <f t="shared" ref="I12:I20" si="3">D12</f>
        <v>0</v>
      </c>
    </row>
    <row r="13" spans="1:10" x14ac:dyDescent="0.25">
      <c r="B13" s="8" t="s">
        <v>57</v>
      </c>
      <c r="C13" s="4"/>
      <c r="D13" s="64"/>
      <c r="E13" s="64"/>
      <c r="F13" s="10">
        <f t="shared" si="0"/>
        <v>0</v>
      </c>
      <c r="G13" s="9">
        <f t="shared" si="1"/>
        <v>0</v>
      </c>
      <c r="H13" s="9">
        <f t="shared" si="2"/>
        <v>0</v>
      </c>
      <c r="I13" s="4">
        <f t="shared" si="3"/>
        <v>0</v>
      </c>
    </row>
    <row r="14" spans="1:10" x14ac:dyDescent="0.25">
      <c r="B14" s="8" t="s">
        <v>58</v>
      </c>
      <c r="C14" s="4"/>
      <c r="D14" s="64"/>
      <c r="E14" s="64"/>
      <c r="F14" s="10">
        <f t="shared" si="0"/>
        <v>0</v>
      </c>
      <c r="G14" s="9">
        <f t="shared" si="1"/>
        <v>0</v>
      </c>
      <c r="H14" s="9">
        <f t="shared" si="2"/>
        <v>0</v>
      </c>
      <c r="I14" s="4">
        <f t="shared" si="3"/>
        <v>0</v>
      </c>
    </row>
    <row r="15" spans="1:10" x14ac:dyDescent="0.25">
      <c r="B15" s="8" t="s">
        <v>59</v>
      </c>
      <c r="C15" s="4"/>
      <c r="D15" s="64"/>
      <c r="E15" s="64"/>
      <c r="F15" s="10">
        <f t="shared" si="0"/>
        <v>0</v>
      </c>
      <c r="G15" s="9">
        <f t="shared" si="1"/>
        <v>0</v>
      </c>
      <c r="H15" s="9">
        <f t="shared" si="2"/>
        <v>0</v>
      </c>
      <c r="I15" s="4">
        <f t="shared" si="3"/>
        <v>0</v>
      </c>
    </row>
    <row r="16" spans="1:10" x14ac:dyDescent="0.25">
      <c r="B16" s="8" t="s">
        <v>60</v>
      </c>
      <c r="C16" s="4"/>
      <c r="D16" s="64"/>
      <c r="E16" s="64"/>
      <c r="F16" s="10">
        <f t="shared" si="0"/>
        <v>0</v>
      </c>
      <c r="G16" s="9">
        <f t="shared" si="1"/>
        <v>0</v>
      </c>
      <c r="H16" s="9">
        <f t="shared" si="2"/>
        <v>0</v>
      </c>
      <c r="I16" s="4">
        <f t="shared" si="3"/>
        <v>0</v>
      </c>
    </row>
    <row r="17" spans="2:10" x14ac:dyDescent="0.25">
      <c r="B17" s="8" t="s">
        <v>61</v>
      </c>
      <c r="C17" s="4"/>
      <c r="D17" s="64"/>
      <c r="E17" s="64"/>
      <c r="F17" s="10">
        <f t="shared" si="0"/>
        <v>0</v>
      </c>
      <c r="G17" s="9">
        <f t="shared" si="1"/>
        <v>0</v>
      </c>
      <c r="H17" s="9">
        <f t="shared" si="2"/>
        <v>0</v>
      </c>
      <c r="I17" s="4">
        <f t="shared" si="3"/>
        <v>0</v>
      </c>
    </row>
    <row r="18" spans="2:10" x14ac:dyDescent="0.25">
      <c r="B18" s="8" t="s">
        <v>62</v>
      </c>
      <c r="C18" s="4"/>
      <c r="D18" s="64"/>
      <c r="E18" s="64"/>
      <c r="F18" s="10">
        <f t="shared" si="0"/>
        <v>0</v>
      </c>
      <c r="G18" s="9">
        <f t="shared" si="1"/>
        <v>0</v>
      </c>
      <c r="H18" s="9">
        <f t="shared" si="2"/>
        <v>0</v>
      </c>
      <c r="I18" s="4">
        <f t="shared" si="3"/>
        <v>0</v>
      </c>
    </row>
    <row r="19" spans="2:10" x14ac:dyDescent="0.25">
      <c r="B19" s="8" t="s">
        <v>63</v>
      </c>
      <c r="C19" s="4"/>
      <c r="D19" s="64"/>
      <c r="E19" s="64"/>
      <c r="F19" s="10">
        <f t="shared" si="0"/>
        <v>0</v>
      </c>
      <c r="G19" s="9">
        <f t="shared" si="1"/>
        <v>0</v>
      </c>
      <c r="H19" s="9">
        <f t="shared" si="2"/>
        <v>0</v>
      </c>
      <c r="I19" s="4">
        <f t="shared" si="3"/>
        <v>0</v>
      </c>
    </row>
    <row r="20" spans="2:10" ht="15.75" thickBot="1" x14ac:dyDescent="0.3">
      <c r="B20" s="66" t="s">
        <v>14</v>
      </c>
      <c r="C20" s="67" t="s">
        <v>15</v>
      </c>
      <c r="D20" s="11"/>
      <c r="E20" s="11"/>
      <c r="F20" s="12">
        <f>(IF(C20&gt;1, "1", "0"))*D20</f>
        <v>0</v>
      </c>
      <c r="G20" s="11">
        <f>(IF(C20&gt;1, "1", "0"))*D20</f>
        <v>0</v>
      </c>
      <c r="H20" s="11">
        <f>(IF(C20&gt;2, "1", "0"))*D20</f>
        <v>0</v>
      </c>
      <c r="I20" s="4">
        <f t="shared" si="3"/>
        <v>0</v>
      </c>
    </row>
    <row r="21" spans="2:10" x14ac:dyDescent="0.25">
      <c r="B21" s="69"/>
      <c r="C21" s="68"/>
      <c r="D21" s="2"/>
      <c r="E21" s="2"/>
      <c r="F21" s="2"/>
      <c r="G21" s="2"/>
      <c r="H21" s="68"/>
      <c r="I21" s="68"/>
      <c r="J21" s="1"/>
    </row>
    <row r="22" spans="2:10" ht="15.75" thickBot="1" x14ac:dyDescent="0.3">
      <c r="B22" s="133" t="s">
        <v>13</v>
      </c>
      <c r="C22" s="134"/>
      <c r="D22" s="134"/>
      <c r="E22" s="56"/>
      <c r="F22" s="17">
        <f>SUM(F11:F21)</f>
        <v>0</v>
      </c>
      <c r="G22" s="18">
        <f>SUM(G11:G21)</f>
        <v>0</v>
      </c>
      <c r="H22" s="18">
        <f>SUM(H11:H21)</f>
        <v>0</v>
      </c>
      <c r="I22" s="70">
        <f>SUM(I11:I20)</f>
        <v>0</v>
      </c>
      <c r="J22" s="1"/>
    </row>
    <row r="23" spans="2:10" x14ac:dyDescent="0.25">
      <c r="I23" s="68"/>
      <c r="J23" s="2"/>
    </row>
    <row r="24" spans="2:10" ht="15.75" thickBot="1" x14ac:dyDescent="0.3">
      <c r="J24" s="2"/>
    </row>
    <row r="25" spans="2:10" ht="30.75" thickBot="1" x14ac:dyDescent="0.3">
      <c r="B25" s="109" t="s">
        <v>243</v>
      </c>
      <c r="C25" s="61" t="s">
        <v>65</v>
      </c>
      <c r="D25" s="112" t="s">
        <v>64</v>
      </c>
      <c r="E25" s="140" t="s">
        <v>225</v>
      </c>
      <c r="F25" s="141"/>
      <c r="G25" s="142"/>
    </row>
    <row r="26" spans="2:10" x14ac:dyDescent="0.25">
      <c r="B26" s="6"/>
      <c r="C26" s="7"/>
      <c r="D26" s="62"/>
      <c r="E26" s="95" t="s">
        <v>1</v>
      </c>
      <c r="F26" s="95" t="s">
        <v>2</v>
      </c>
      <c r="G26" s="95" t="s">
        <v>3</v>
      </c>
    </row>
    <row r="27" spans="2:10" x14ac:dyDescent="0.25">
      <c r="B27" s="4" t="s">
        <v>53</v>
      </c>
      <c r="C27" s="4"/>
      <c r="D27" s="4"/>
      <c r="E27" s="10">
        <f>(IF(C27&gt;1, "1", "0"))*D27</f>
        <v>0</v>
      </c>
      <c r="F27" s="9">
        <f>(IF(C27&gt;1, "1", "0"))*D27</f>
        <v>0</v>
      </c>
      <c r="G27" s="9">
        <f>(IF(C27&gt;2, "1", "0"))*D27</f>
        <v>0</v>
      </c>
    </row>
    <row r="28" spans="2:10" x14ac:dyDescent="0.25">
      <c r="B28" s="4" t="s">
        <v>54</v>
      </c>
      <c r="C28" s="4"/>
      <c r="D28" s="4"/>
      <c r="E28" s="10">
        <f>(IF(C28&gt;1, "1", "0"))*D28</f>
        <v>0</v>
      </c>
      <c r="F28" s="9">
        <f>(IF(C28&gt;1, "1", "0"))*D28</f>
        <v>0</v>
      </c>
      <c r="G28" s="9">
        <f>(IF(C28&gt;2, "1", "0"))*D28</f>
        <v>0</v>
      </c>
      <c r="J28" s="2"/>
    </row>
    <row r="29" spans="2:10" x14ac:dyDescent="0.25">
      <c r="B29" s="120" t="s">
        <v>55</v>
      </c>
      <c r="C29" s="4"/>
      <c r="D29" s="4"/>
      <c r="E29" s="10">
        <f>(IF(C29&gt;1, "1", "0"))*D29</f>
        <v>0</v>
      </c>
      <c r="F29" s="9">
        <f>(IF(C29&gt;1, "1", "0"))*D29</f>
        <v>0</v>
      </c>
      <c r="G29" s="9">
        <f>(IF(C29&gt;2, "1", "0"))*D29</f>
        <v>0</v>
      </c>
    </row>
  </sheetData>
  <mergeCells count="9">
    <mergeCell ref="F9:I9"/>
    <mergeCell ref="B22:D22"/>
    <mergeCell ref="E25:G25"/>
    <mergeCell ref="B1:D1"/>
    <mergeCell ref="B2:D2"/>
    <mergeCell ref="B3:H3"/>
    <mergeCell ref="B4:H4"/>
    <mergeCell ref="B5:G5"/>
    <mergeCell ref="B7:D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6"/>
  <sheetViews>
    <sheetView topLeftCell="A65" zoomScaleNormal="100" workbookViewId="0">
      <selection activeCell="B32" sqref="B32:B33"/>
    </sheetView>
  </sheetViews>
  <sheetFormatPr defaultRowHeight="15" x14ac:dyDescent="0.25"/>
  <cols>
    <col min="1" max="1" width="16.42578125" customWidth="1"/>
    <col min="2" max="2" width="51.85546875" customWidth="1"/>
    <col min="3" max="3" width="18.5703125" bestFit="1" customWidth="1"/>
    <col min="4" max="4" width="22.5703125" customWidth="1"/>
    <col min="5" max="5" width="18" customWidth="1"/>
    <col min="6" max="6" width="13.5703125" bestFit="1" customWidth="1"/>
    <col min="10" max="10" width="12.28515625" bestFit="1" customWidth="1"/>
  </cols>
  <sheetData>
    <row r="1" spans="1:11" ht="63" customHeight="1" x14ac:dyDescent="0.25">
      <c r="B1" s="125" t="s">
        <v>192</v>
      </c>
      <c r="C1" s="125"/>
      <c r="D1" s="125"/>
      <c r="E1" s="125"/>
      <c r="F1" s="125"/>
      <c r="G1" s="125"/>
    </row>
    <row r="3" spans="1:11" x14ac:dyDescent="0.25">
      <c r="B3" s="22" t="s">
        <v>221</v>
      </c>
    </row>
    <row r="4" spans="1:11" ht="15.75" thickBot="1" x14ac:dyDescent="0.3">
      <c r="B4" s="22"/>
    </row>
    <row r="5" spans="1:11" ht="21" customHeight="1" x14ac:dyDescent="0.25">
      <c r="A5" s="173" t="s">
        <v>222</v>
      </c>
      <c r="B5" s="173" t="s">
        <v>223</v>
      </c>
      <c r="C5" s="173" t="s">
        <v>224</v>
      </c>
      <c r="D5" s="72" t="s">
        <v>128</v>
      </c>
      <c r="E5" s="74" t="s">
        <v>130</v>
      </c>
      <c r="F5" s="193" t="s">
        <v>227</v>
      </c>
      <c r="G5" s="135" t="s">
        <v>225</v>
      </c>
      <c r="H5" s="136"/>
      <c r="I5" s="137"/>
      <c r="J5" s="168" t="s">
        <v>226</v>
      </c>
      <c r="K5" s="1"/>
    </row>
    <row r="6" spans="1:11" ht="15.75" thickBot="1" x14ac:dyDescent="0.3">
      <c r="A6" s="169"/>
      <c r="B6" s="169"/>
      <c r="C6" s="169"/>
      <c r="D6" s="73" t="s">
        <v>127</v>
      </c>
      <c r="E6" s="75" t="s">
        <v>129</v>
      </c>
      <c r="F6" s="194"/>
      <c r="G6" s="190"/>
      <c r="H6" s="191"/>
      <c r="I6" s="192"/>
      <c r="J6" s="190"/>
      <c r="K6" s="1"/>
    </row>
    <row r="7" spans="1:11" x14ac:dyDescent="0.25">
      <c r="A7" s="6"/>
      <c r="B7" s="6"/>
      <c r="C7" s="25"/>
      <c r="D7" s="5"/>
      <c r="E7" s="5"/>
      <c r="F7" s="5"/>
      <c r="G7" s="95" t="s">
        <v>1</v>
      </c>
      <c r="H7" s="95" t="s">
        <v>2</v>
      </c>
      <c r="I7" s="96" t="s">
        <v>3</v>
      </c>
      <c r="J7" s="97" t="s">
        <v>247</v>
      </c>
      <c r="K7" s="2"/>
    </row>
    <row r="8" spans="1:11" x14ac:dyDescent="0.25">
      <c r="A8" s="180" t="s">
        <v>118</v>
      </c>
      <c r="B8" s="8" t="s">
        <v>193</v>
      </c>
      <c r="C8" s="30" t="s">
        <v>15</v>
      </c>
      <c r="D8" s="4"/>
      <c r="E8" s="42" t="s">
        <v>15</v>
      </c>
      <c r="F8" s="42"/>
      <c r="G8" s="10">
        <f>(IF(D8&gt;1, "1", "0"))*1</f>
        <v>0</v>
      </c>
      <c r="H8" s="9">
        <f>(IF(D8&gt;1, "1", "0"))*1</f>
        <v>0</v>
      </c>
      <c r="I8" s="9">
        <f>(IF(D8&gt;2, "1", "0"))*1</f>
        <v>0</v>
      </c>
      <c r="J8" s="79">
        <f>F8</f>
        <v>0</v>
      </c>
    </row>
    <row r="9" spans="1:11" x14ac:dyDescent="0.25">
      <c r="A9" s="181"/>
      <c r="B9" s="8" t="s">
        <v>92</v>
      </c>
      <c r="C9" s="30" t="s">
        <v>15</v>
      </c>
      <c r="D9" s="4"/>
      <c r="E9" s="42" t="s">
        <v>15</v>
      </c>
      <c r="F9" s="42"/>
      <c r="G9" s="10">
        <f>(IF(D9&gt;1, "1", "0"))*1</f>
        <v>0</v>
      </c>
      <c r="H9" s="9">
        <f>(IF(D9&gt;1, "1", "0"))*1</f>
        <v>0</v>
      </c>
      <c r="I9" s="9">
        <f>(IF(D9&gt;2, "1", "0"))*1</f>
        <v>0</v>
      </c>
      <c r="J9" s="79">
        <f t="shared" ref="J9:J70" si="0">F9</f>
        <v>0</v>
      </c>
    </row>
    <row r="10" spans="1:11" x14ac:dyDescent="0.25">
      <c r="A10" s="181"/>
      <c r="B10" s="8" t="s">
        <v>93</v>
      </c>
      <c r="C10" s="30" t="s">
        <v>15</v>
      </c>
      <c r="D10" s="4"/>
      <c r="E10" s="42" t="s">
        <v>15</v>
      </c>
      <c r="F10" s="42"/>
      <c r="G10" s="10">
        <f>(IF(D10&gt;1, "1", "0"))*1</f>
        <v>0</v>
      </c>
      <c r="H10" s="9">
        <f>(IF(D10&gt;1, "1", "0"))*1</f>
        <v>0</v>
      </c>
      <c r="I10" s="63">
        <f>(IF(D10&gt;2, "1", "0"))*1</f>
        <v>0</v>
      </c>
      <c r="J10" s="79">
        <f t="shared" si="0"/>
        <v>0</v>
      </c>
    </row>
    <row r="11" spans="1:11" x14ac:dyDescent="0.25">
      <c r="A11" s="181"/>
      <c r="B11" s="8" t="s">
        <v>194</v>
      </c>
      <c r="C11" s="30" t="s">
        <v>15</v>
      </c>
      <c r="D11" s="4"/>
      <c r="E11" s="42" t="s">
        <v>15</v>
      </c>
      <c r="F11" s="42"/>
      <c r="G11" s="10">
        <f t="shared" ref="G11:G13" si="1">(IF(D11&gt;1, "1", "0"))*1</f>
        <v>0</v>
      </c>
      <c r="H11" s="9">
        <f t="shared" ref="H11:H13" si="2">(IF(D11&gt;1, "1", "0"))*1</f>
        <v>0</v>
      </c>
      <c r="I11" s="9">
        <f t="shared" ref="I11:I13" si="3">(IF(D11&gt;2, "1", "0"))*1</f>
        <v>0</v>
      </c>
      <c r="J11" s="79">
        <f t="shared" si="0"/>
        <v>0</v>
      </c>
    </row>
    <row r="12" spans="1:11" x14ac:dyDescent="0.25">
      <c r="A12" s="181"/>
      <c r="B12" s="8" t="s">
        <v>95</v>
      </c>
      <c r="C12" s="30" t="s">
        <v>15</v>
      </c>
      <c r="D12" s="4"/>
      <c r="E12" s="42" t="s">
        <v>15</v>
      </c>
      <c r="F12" s="42"/>
      <c r="G12" s="10">
        <f t="shared" si="1"/>
        <v>0</v>
      </c>
      <c r="H12" s="9">
        <f t="shared" si="2"/>
        <v>0</v>
      </c>
      <c r="I12" s="9">
        <f t="shared" si="3"/>
        <v>0</v>
      </c>
      <c r="J12" s="79">
        <f t="shared" si="0"/>
        <v>0</v>
      </c>
    </row>
    <row r="13" spans="1:11" x14ac:dyDescent="0.25">
      <c r="A13" s="181"/>
      <c r="B13" s="8" t="s">
        <v>96</v>
      </c>
      <c r="C13" s="30" t="s">
        <v>15</v>
      </c>
      <c r="D13" s="4"/>
      <c r="E13" s="42" t="s">
        <v>15</v>
      </c>
      <c r="F13" s="42"/>
      <c r="G13" s="10">
        <f t="shared" si="1"/>
        <v>0</v>
      </c>
      <c r="H13" s="9">
        <f t="shared" si="2"/>
        <v>0</v>
      </c>
      <c r="I13" s="9">
        <f t="shared" si="3"/>
        <v>0</v>
      </c>
      <c r="J13" s="79">
        <f t="shared" si="0"/>
        <v>0</v>
      </c>
    </row>
    <row r="14" spans="1:11" x14ac:dyDescent="0.25">
      <c r="A14" s="181"/>
      <c r="B14" s="8" t="s">
        <v>97</v>
      </c>
      <c r="C14" s="30" t="s">
        <v>15</v>
      </c>
      <c r="D14" s="4"/>
      <c r="E14" s="42" t="s">
        <v>15</v>
      </c>
      <c r="F14" s="42"/>
      <c r="G14" s="10">
        <f>(IF(D14&gt;1, "1", "0"))*1</f>
        <v>0</v>
      </c>
      <c r="H14" s="9">
        <f>(IF(D14&gt;1, "1", "0"))*1</f>
        <v>0</v>
      </c>
      <c r="I14" s="9">
        <f>(IF(D14&gt;2, "1", "0"))*1</f>
        <v>0</v>
      </c>
      <c r="J14" s="79">
        <f t="shared" si="0"/>
        <v>0</v>
      </c>
    </row>
    <row r="15" spans="1:11" x14ac:dyDescent="0.25">
      <c r="A15" s="181"/>
      <c r="B15" s="8" t="s">
        <v>98</v>
      </c>
      <c r="C15" s="30" t="s">
        <v>15</v>
      </c>
      <c r="D15" s="4"/>
      <c r="E15" s="42" t="s">
        <v>15</v>
      </c>
      <c r="F15" s="42"/>
      <c r="G15" s="10">
        <f>(IF(D15&gt;1, "1", "0"))*1</f>
        <v>0</v>
      </c>
      <c r="H15" s="9">
        <f>(IF(D15&gt;1, "1", "0"))*1</f>
        <v>0</v>
      </c>
      <c r="I15" s="9">
        <f>(IF(D15&gt;2, "1", "0"))*1</f>
        <v>0</v>
      </c>
      <c r="J15" s="79">
        <f t="shared" si="0"/>
        <v>0</v>
      </c>
    </row>
    <row r="16" spans="1:11" x14ac:dyDescent="0.25">
      <c r="A16" s="181"/>
      <c r="B16" s="8" t="s">
        <v>99</v>
      </c>
      <c r="C16" s="30" t="s">
        <v>15</v>
      </c>
      <c r="D16" s="4"/>
      <c r="E16" s="42" t="s">
        <v>15</v>
      </c>
      <c r="F16" s="42"/>
      <c r="G16" s="10">
        <f>(IF(D16&gt;1, "1", "0"))*1</f>
        <v>0</v>
      </c>
      <c r="H16" s="9">
        <f>(IF(D16&gt;1, "1", "0"))*1</f>
        <v>0</v>
      </c>
      <c r="I16" s="9">
        <f>(IF(D16&gt;2, "1", "0"))*1</f>
        <v>0</v>
      </c>
      <c r="J16" s="79">
        <f t="shared" si="0"/>
        <v>0</v>
      </c>
    </row>
    <row r="17" spans="1:10" x14ac:dyDescent="0.25">
      <c r="A17" s="181"/>
      <c r="B17" s="8" t="s">
        <v>195</v>
      </c>
      <c r="C17" s="30" t="s">
        <v>15</v>
      </c>
      <c r="D17" s="4"/>
      <c r="E17" s="42" t="s">
        <v>15</v>
      </c>
      <c r="F17" s="42"/>
      <c r="G17" s="10">
        <f t="shared" ref="G17:G19" si="4">(IF(D17&gt;1, "1", "0"))*1</f>
        <v>0</v>
      </c>
      <c r="H17" s="9">
        <f t="shared" ref="H17:H19" si="5">(IF(D17&gt;1, "1", "0"))*1</f>
        <v>0</v>
      </c>
      <c r="I17" s="9">
        <f t="shared" ref="I17:I19" si="6">(IF(D17&gt;2, "1", "0"))*1</f>
        <v>0</v>
      </c>
      <c r="J17" s="79">
        <f t="shared" si="0"/>
        <v>0</v>
      </c>
    </row>
    <row r="18" spans="1:10" x14ac:dyDescent="0.25">
      <c r="A18" s="181"/>
      <c r="B18" s="8" t="s">
        <v>101</v>
      </c>
      <c r="C18" s="30" t="s">
        <v>15</v>
      </c>
      <c r="D18" s="4"/>
      <c r="E18" s="42" t="s">
        <v>15</v>
      </c>
      <c r="F18" s="42"/>
      <c r="G18" s="10">
        <f t="shared" si="4"/>
        <v>0</v>
      </c>
      <c r="H18" s="9">
        <f t="shared" si="5"/>
        <v>0</v>
      </c>
      <c r="I18" s="9">
        <f t="shared" si="6"/>
        <v>0</v>
      </c>
      <c r="J18" s="79">
        <f t="shared" si="0"/>
        <v>0</v>
      </c>
    </row>
    <row r="19" spans="1:10" x14ac:dyDescent="0.25">
      <c r="A19" s="181"/>
      <c r="B19" s="8" t="s">
        <v>102</v>
      </c>
      <c r="C19" s="30" t="s">
        <v>15</v>
      </c>
      <c r="D19" s="4"/>
      <c r="E19" s="42" t="s">
        <v>15</v>
      </c>
      <c r="F19" s="42"/>
      <c r="G19" s="10">
        <f t="shared" si="4"/>
        <v>0</v>
      </c>
      <c r="H19" s="9">
        <f t="shared" si="5"/>
        <v>0</v>
      </c>
      <c r="I19" s="9">
        <f t="shared" si="6"/>
        <v>0</v>
      </c>
      <c r="J19" s="79">
        <f t="shared" si="0"/>
        <v>0</v>
      </c>
    </row>
    <row r="20" spans="1:10" x14ac:dyDescent="0.25">
      <c r="A20" s="181"/>
      <c r="B20" s="8" t="s">
        <v>164</v>
      </c>
      <c r="C20" s="26"/>
      <c r="D20" s="4"/>
      <c r="E20" s="42" t="s">
        <v>15</v>
      </c>
      <c r="F20" s="42"/>
      <c r="G20" s="10">
        <f>(IF(D20&gt;1, "1", "0"))*C20</f>
        <v>0</v>
      </c>
      <c r="H20" s="9">
        <f>(IF(D20&gt;1, "1", "0"))*C20</f>
        <v>0</v>
      </c>
      <c r="I20" s="9">
        <f>(IF(D20&gt;2, "1", "0"))*C20</f>
        <v>0</v>
      </c>
      <c r="J20" s="79">
        <f t="shared" si="0"/>
        <v>0</v>
      </c>
    </row>
    <row r="21" spans="1:10" x14ac:dyDescent="0.25">
      <c r="A21" s="181"/>
      <c r="B21" s="8" t="s">
        <v>165</v>
      </c>
      <c r="C21" s="26"/>
      <c r="D21" s="4"/>
      <c r="E21" s="42" t="s">
        <v>15</v>
      </c>
      <c r="F21" s="42"/>
      <c r="G21" s="10">
        <f t="shared" ref="G21:G29" si="7">(IF(D21&gt;1, "1", "0"))*C21</f>
        <v>0</v>
      </c>
      <c r="H21" s="9">
        <f t="shared" ref="H21:H29" si="8">(IF(D21&gt;1, "1", "0"))*C21</f>
        <v>0</v>
      </c>
      <c r="I21" s="9">
        <f t="shared" ref="I21:I29" si="9">(IF(D21&gt;2, "1", "0"))*C21</f>
        <v>0</v>
      </c>
      <c r="J21" s="79">
        <f t="shared" si="0"/>
        <v>0</v>
      </c>
    </row>
    <row r="22" spans="1:10" x14ac:dyDescent="0.25">
      <c r="A22" s="181"/>
      <c r="B22" s="50" t="s">
        <v>166</v>
      </c>
      <c r="C22" s="26"/>
      <c r="D22" s="4"/>
      <c r="E22" s="42" t="s">
        <v>15</v>
      </c>
      <c r="F22" s="42"/>
      <c r="G22" s="10">
        <f t="shared" si="7"/>
        <v>0</v>
      </c>
      <c r="H22" s="9">
        <f t="shared" si="8"/>
        <v>0</v>
      </c>
      <c r="I22" s="9">
        <f t="shared" si="9"/>
        <v>0</v>
      </c>
      <c r="J22" s="79">
        <f t="shared" si="0"/>
        <v>0</v>
      </c>
    </row>
    <row r="23" spans="1:10" x14ac:dyDescent="0.25">
      <c r="A23" s="181"/>
      <c r="B23" s="8" t="s">
        <v>167</v>
      </c>
      <c r="C23" s="26"/>
      <c r="D23" s="4"/>
      <c r="E23" s="42" t="s">
        <v>15</v>
      </c>
      <c r="F23" s="42"/>
      <c r="G23" s="10">
        <f t="shared" si="7"/>
        <v>0</v>
      </c>
      <c r="H23" s="9">
        <f t="shared" si="8"/>
        <v>0</v>
      </c>
      <c r="I23" s="9">
        <f t="shared" si="9"/>
        <v>0</v>
      </c>
      <c r="J23" s="79">
        <f t="shared" si="0"/>
        <v>0</v>
      </c>
    </row>
    <row r="24" spans="1:10" x14ac:dyDescent="0.25">
      <c r="A24" s="181"/>
      <c r="B24" s="8" t="s">
        <v>168</v>
      </c>
      <c r="C24" s="26"/>
      <c r="D24" s="4"/>
      <c r="E24" s="42" t="s">
        <v>15</v>
      </c>
      <c r="F24" s="42"/>
      <c r="G24" s="10">
        <f t="shared" si="7"/>
        <v>0</v>
      </c>
      <c r="H24" s="9">
        <f t="shared" si="8"/>
        <v>0</v>
      </c>
      <c r="I24" s="9">
        <f t="shared" si="9"/>
        <v>0</v>
      </c>
      <c r="J24" s="79">
        <f t="shared" si="0"/>
        <v>0</v>
      </c>
    </row>
    <row r="25" spans="1:10" x14ac:dyDescent="0.25">
      <c r="A25" s="181"/>
      <c r="B25" s="8" t="s">
        <v>169</v>
      </c>
      <c r="C25" s="26"/>
      <c r="D25" s="4"/>
      <c r="E25" s="42" t="s">
        <v>15</v>
      </c>
      <c r="F25" s="42"/>
      <c r="G25" s="10">
        <f t="shared" si="7"/>
        <v>0</v>
      </c>
      <c r="H25" s="9">
        <f t="shared" si="8"/>
        <v>0</v>
      </c>
      <c r="I25" s="9">
        <f t="shared" si="9"/>
        <v>0</v>
      </c>
      <c r="J25" s="79">
        <f t="shared" si="0"/>
        <v>0</v>
      </c>
    </row>
    <row r="26" spans="1:10" x14ac:dyDescent="0.25">
      <c r="A26" s="181"/>
      <c r="B26" s="50" t="s">
        <v>170</v>
      </c>
      <c r="C26" s="26"/>
      <c r="D26" s="4"/>
      <c r="E26" s="42" t="s">
        <v>15</v>
      </c>
      <c r="F26" s="42"/>
      <c r="G26" s="10">
        <f t="shared" si="7"/>
        <v>0</v>
      </c>
      <c r="H26" s="9">
        <f t="shared" si="8"/>
        <v>0</v>
      </c>
      <c r="I26" s="9">
        <f t="shared" si="9"/>
        <v>0</v>
      </c>
      <c r="J26" s="79">
        <f t="shared" si="0"/>
        <v>0</v>
      </c>
    </row>
    <row r="27" spans="1:10" x14ac:dyDescent="0.25">
      <c r="A27" s="181"/>
      <c r="B27" s="8" t="s">
        <v>171</v>
      </c>
      <c r="C27" s="26"/>
      <c r="D27" s="4"/>
      <c r="E27" s="42" t="s">
        <v>15</v>
      </c>
      <c r="F27" s="42"/>
      <c r="G27" s="10">
        <f t="shared" si="7"/>
        <v>0</v>
      </c>
      <c r="H27" s="9">
        <f t="shared" si="8"/>
        <v>0</v>
      </c>
      <c r="I27" s="9">
        <f t="shared" si="9"/>
        <v>0</v>
      </c>
      <c r="J27" s="79">
        <f t="shared" si="0"/>
        <v>0</v>
      </c>
    </row>
    <row r="28" spans="1:10" x14ac:dyDescent="0.25">
      <c r="A28" s="181"/>
      <c r="B28" s="8" t="s">
        <v>172</v>
      </c>
      <c r="C28" s="26"/>
      <c r="D28" s="4"/>
      <c r="E28" s="42" t="s">
        <v>15</v>
      </c>
      <c r="F28" s="42"/>
      <c r="G28" s="10">
        <f t="shared" si="7"/>
        <v>0</v>
      </c>
      <c r="H28" s="9">
        <f t="shared" si="8"/>
        <v>0</v>
      </c>
      <c r="I28" s="9">
        <f t="shared" si="9"/>
        <v>0</v>
      </c>
      <c r="J28" s="79">
        <f t="shared" si="0"/>
        <v>0</v>
      </c>
    </row>
    <row r="29" spans="1:10" x14ac:dyDescent="0.25">
      <c r="A29" s="181"/>
      <c r="B29" s="8" t="s">
        <v>173</v>
      </c>
      <c r="C29" s="26"/>
      <c r="D29" s="4"/>
      <c r="E29" s="42" t="s">
        <v>15</v>
      </c>
      <c r="F29" s="42"/>
      <c r="G29" s="10">
        <f t="shared" si="7"/>
        <v>0</v>
      </c>
      <c r="H29" s="9">
        <f t="shared" si="8"/>
        <v>0</v>
      </c>
      <c r="I29" s="9">
        <f t="shared" si="9"/>
        <v>0</v>
      </c>
      <c r="J29" s="79">
        <f t="shared" si="0"/>
        <v>0</v>
      </c>
    </row>
    <row r="30" spans="1:10" x14ac:dyDescent="0.25">
      <c r="A30" s="181"/>
      <c r="B30" s="8" t="s">
        <v>79</v>
      </c>
      <c r="C30" s="26"/>
      <c r="D30" s="4"/>
      <c r="E30" s="42" t="s">
        <v>15</v>
      </c>
      <c r="F30" s="42"/>
      <c r="G30" s="10">
        <f t="shared" ref="G30:G62" si="10">(IF(D30&gt;1, "1", "0"))*C30</f>
        <v>0</v>
      </c>
      <c r="H30" s="9">
        <f t="shared" ref="H30:H62" si="11">(IF(D30&gt;1, "1", "0"))*C30</f>
        <v>0</v>
      </c>
      <c r="I30" s="9">
        <f t="shared" ref="I30:I62" si="12">(IF(D30&gt;2, "1", "0"))*C30</f>
        <v>0</v>
      </c>
      <c r="J30" s="79">
        <f t="shared" si="0"/>
        <v>0</v>
      </c>
    </row>
    <row r="31" spans="1:10" x14ac:dyDescent="0.25">
      <c r="A31" s="181"/>
      <c r="B31" s="8" t="s">
        <v>80</v>
      </c>
      <c r="C31" s="26"/>
      <c r="D31" s="4"/>
      <c r="E31" s="42" t="s">
        <v>15</v>
      </c>
      <c r="F31" s="42"/>
      <c r="G31" s="10">
        <f t="shared" si="10"/>
        <v>0</v>
      </c>
      <c r="H31" s="9">
        <f t="shared" si="11"/>
        <v>0</v>
      </c>
      <c r="I31" s="9">
        <f t="shared" si="12"/>
        <v>0</v>
      </c>
      <c r="J31" s="79">
        <f t="shared" si="0"/>
        <v>0</v>
      </c>
    </row>
    <row r="32" spans="1:10" ht="23.25" customHeight="1" x14ac:dyDescent="0.25">
      <c r="A32" s="178" t="s">
        <v>261</v>
      </c>
      <c r="B32" s="23" t="s">
        <v>259</v>
      </c>
      <c r="C32" s="26"/>
      <c r="D32" s="4"/>
      <c r="E32" s="42"/>
      <c r="F32" s="42"/>
      <c r="G32" s="10"/>
      <c r="H32" s="9"/>
      <c r="I32" s="9"/>
      <c r="J32" s="79"/>
    </row>
    <row r="33" spans="1:10" ht="23.25" customHeight="1" x14ac:dyDescent="0.25">
      <c r="A33" s="179"/>
      <c r="B33" s="23" t="s">
        <v>260</v>
      </c>
      <c r="C33" s="26"/>
      <c r="D33" s="4"/>
      <c r="E33" s="42"/>
      <c r="F33" s="42"/>
      <c r="G33" s="10"/>
      <c r="H33" s="9"/>
      <c r="I33" s="9"/>
      <c r="J33" s="79"/>
    </row>
    <row r="34" spans="1:10" ht="16.5" customHeight="1" x14ac:dyDescent="0.25">
      <c r="A34" s="187" t="s">
        <v>231</v>
      </c>
      <c r="B34" s="8" t="s">
        <v>39</v>
      </c>
      <c r="C34" s="26"/>
      <c r="D34" s="4"/>
      <c r="E34" s="42" t="s">
        <v>15</v>
      </c>
      <c r="F34" s="42"/>
      <c r="G34" s="10">
        <f t="shared" si="10"/>
        <v>0</v>
      </c>
      <c r="H34" s="9">
        <f t="shared" si="11"/>
        <v>0</v>
      </c>
      <c r="I34" s="9">
        <f t="shared" si="12"/>
        <v>0</v>
      </c>
      <c r="J34" s="79">
        <f t="shared" si="0"/>
        <v>0</v>
      </c>
    </row>
    <row r="35" spans="1:10" x14ac:dyDescent="0.25">
      <c r="A35" s="187"/>
      <c r="B35" s="8" t="s">
        <v>40</v>
      </c>
      <c r="C35" s="26"/>
      <c r="D35" s="4"/>
      <c r="E35" s="42" t="s">
        <v>15</v>
      </c>
      <c r="F35" s="42"/>
      <c r="G35" s="10">
        <f t="shared" si="10"/>
        <v>0</v>
      </c>
      <c r="H35" s="9">
        <f t="shared" si="11"/>
        <v>0</v>
      </c>
      <c r="I35" s="9">
        <f t="shared" si="12"/>
        <v>0</v>
      </c>
      <c r="J35" s="79">
        <f t="shared" si="0"/>
        <v>0</v>
      </c>
    </row>
    <row r="36" spans="1:10" x14ac:dyDescent="0.25">
      <c r="A36" s="187"/>
      <c r="B36" s="8" t="s">
        <v>41</v>
      </c>
      <c r="C36" s="26"/>
      <c r="D36" s="4"/>
      <c r="E36" s="42" t="s">
        <v>15</v>
      </c>
      <c r="F36" s="42"/>
      <c r="G36" s="10">
        <f t="shared" si="10"/>
        <v>0</v>
      </c>
      <c r="H36" s="9">
        <f t="shared" si="11"/>
        <v>0</v>
      </c>
      <c r="I36" s="9">
        <f t="shared" si="12"/>
        <v>0</v>
      </c>
      <c r="J36" s="79">
        <f t="shared" si="0"/>
        <v>0</v>
      </c>
    </row>
    <row r="37" spans="1:10" x14ac:dyDescent="0.25">
      <c r="A37" s="187"/>
      <c r="B37" s="8" t="s">
        <v>42</v>
      </c>
      <c r="C37" s="26"/>
      <c r="D37" s="4"/>
      <c r="E37" s="42" t="s">
        <v>15</v>
      </c>
      <c r="F37" s="42"/>
      <c r="G37" s="10">
        <f t="shared" si="10"/>
        <v>0</v>
      </c>
      <c r="H37" s="9">
        <f t="shared" si="11"/>
        <v>0</v>
      </c>
      <c r="I37" s="9">
        <f t="shared" si="12"/>
        <v>0</v>
      </c>
      <c r="J37" s="79">
        <f t="shared" si="0"/>
        <v>0</v>
      </c>
    </row>
    <row r="38" spans="1:10" x14ac:dyDescent="0.25">
      <c r="A38" s="184" t="s">
        <v>230</v>
      </c>
      <c r="B38" s="8" t="s">
        <v>43</v>
      </c>
      <c r="C38" s="26"/>
      <c r="D38" s="4"/>
      <c r="E38" s="42" t="s">
        <v>15</v>
      </c>
      <c r="F38" s="42"/>
      <c r="G38" s="10">
        <f t="shared" si="10"/>
        <v>0</v>
      </c>
      <c r="H38" s="9">
        <f t="shared" si="11"/>
        <v>0</v>
      </c>
      <c r="I38" s="9">
        <f t="shared" si="12"/>
        <v>0</v>
      </c>
      <c r="J38" s="79">
        <f t="shared" si="0"/>
        <v>0</v>
      </c>
    </row>
    <row r="39" spans="1:10" x14ac:dyDescent="0.25">
      <c r="A39" s="185"/>
      <c r="B39" s="8" t="s">
        <v>44</v>
      </c>
      <c r="C39" s="26"/>
      <c r="D39" s="4"/>
      <c r="E39" s="42" t="s">
        <v>15</v>
      </c>
      <c r="F39" s="42"/>
      <c r="G39" s="10">
        <f t="shared" si="10"/>
        <v>0</v>
      </c>
      <c r="H39" s="9">
        <f t="shared" si="11"/>
        <v>0</v>
      </c>
      <c r="I39" s="9">
        <f t="shared" si="12"/>
        <v>0</v>
      </c>
      <c r="J39" s="79">
        <f t="shared" si="0"/>
        <v>0</v>
      </c>
    </row>
    <row r="40" spans="1:10" x14ac:dyDescent="0.25">
      <c r="A40" s="185"/>
      <c r="B40" s="8" t="s">
        <v>45</v>
      </c>
      <c r="C40" s="26"/>
      <c r="D40" s="4"/>
      <c r="E40" s="42" t="s">
        <v>15</v>
      </c>
      <c r="F40" s="42"/>
      <c r="G40" s="10">
        <f t="shared" si="10"/>
        <v>0</v>
      </c>
      <c r="H40" s="9">
        <f t="shared" si="11"/>
        <v>0</v>
      </c>
      <c r="I40" s="9">
        <f t="shared" si="12"/>
        <v>0</v>
      </c>
      <c r="J40" s="79">
        <f t="shared" si="0"/>
        <v>0</v>
      </c>
    </row>
    <row r="41" spans="1:10" x14ac:dyDescent="0.25">
      <c r="A41" s="185"/>
      <c r="B41" s="8" t="s">
        <v>46</v>
      </c>
      <c r="C41" s="26"/>
      <c r="D41" s="4"/>
      <c r="E41" s="42" t="s">
        <v>15</v>
      </c>
      <c r="F41" s="42"/>
      <c r="G41" s="10">
        <f t="shared" si="10"/>
        <v>0</v>
      </c>
      <c r="H41" s="9">
        <f t="shared" si="11"/>
        <v>0</v>
      </c>
      <c r="I41" s="9">
        <f t="shared" si="12"/>
        <v>0</v>
      </c>
      <c r="J41" s="79">
        <f t="shared" si="0"/>
        <v>0</v>
      </c>
    </row>
    <row r="42" spans="1:10" x14ac:dyDescent="0.25">
      <c r="A42" s="185"/>
      <c r="B42" s="8" t="s">
        <v>47</v>
      </c>
      <c r="C42" s="26"/>
      <c r="D42" s="4"/>
      <c r="E42" s="42" t="s">
        <v>15</v>
      </c>
      <c r="F42" s="42"/>
      <c r="G42" s="10">
        <f t="shared" si="10"/>
        <v>0</v>
      </c>
      <c r="H42" s="9">
        <f t="shared" si="11"/>
        <v>0</v>
      </c>
      <c r="I42" s="9">
        <f t="shared" si="12"/>
        <v>0</v>
      </c>
      <c r="J42" s="79">
        <f t="shared" si="0"/>
        <v>0</v>
      </c>
    </row>
    <row r="43" spans="1:10" x14ac:dyDescent="0.25">
      <c r="A43" s="186" t="s">
        <v>122</v>
      </c>
      <c r="B43" s="8" t="s">
        <v>50</v>
      </c>
      <c r="C43" s="26"/>
      <c r="D43" s="4"/>
      <c r="E43" s="42" t="s">
        <v>15</v>
      </c>
      <c r="F43" s="42"/>
      <c r="G43" s="10">
        <f t="shared" si="10"/>
        <v>0</v>
      </c>
      <c r="H43" s="9">
        <f t="shared" si="11"/>
        <v>0</v>
      </c>
      <c r="I43" s="9">
        <f t="shared" si="12"/>
        <v>0</v>
      </c>
      <c r="J43" s="79">
        <f t="shared" si="0"/>
        <v>0</v>
      </c>
    </row>
    <row r="44" spans="1:10" x14ac:dyDescent="0.25">
      <c r="A44" s="186"/>
      <c r="B44" s="8" t="s">
        <v>51</v>
      </c>
      <c r="C44" s="26"/>
      <c r="D44" s="4"/>
      <c r="E44" s="42" t="s">
        <v>15</v>
      </c>
      <c r="F44" s="42"/>
      <c r="G44" s="10">
        <f t="shared" si="10"/>
        <v>0</v>
      </c>
      <c r="H44" s="9">
        <f t="shared" si="11"/>
        <v>0</v>
      </c>
      <c r="I44" s="9">
        <f t="shared" si="12"/>
        <v>0</v>
      </c>
      <c r="J44" s="79">
        <f t="shared" si="0"/>
        <v>0</v>
      </c>
    </row>
    <row r="45" spans="1:10" x14ac:dyDescent="0.25">
      <c r="A45" s="186"/>
      <c r="B45" s="8" t="s">
        <v>52</v>
      </c>
      <c r="C45" s="26"/>
      <c r="D45" s="4"/>
      <c r="E45" s="42" t="s">
        <v>15</v>
      </c>
      <c r="F45" s="42"/>
      <c r="G45" s="10">
        <f t="shared" si="10"/>
        <v>0</v>
      </c>
      <c r="H45" s="9">
        <f t="shared" si="11"/>
        <v>0</v>
      </c>
      <c r="I45" s="9">
        <f t="shared" si="12"/>
        <v>0</v>
      </c>
      <c r="J45" s="79">
        <f t="shared" si="0"/>
        <v>0</v>
      </c>
    </row>
    <row r="46" spans="1:10" x14ac:dyDescent="0.25">
      <c r="A46" s="188" t="s">
        <v>119</v>
      </c>
      <c r="B46" s="8" t="s">
        <v>175</v>
      </c>
      <c r="C46" s="26"/>
      <c r="D46" s="4"/>
      <c r="E46" s="4">
        <v>2</v>
      </c>
      <c r="F46" s="4"/>
      <c r="G46" s="10">
        <f t="shared" ref="G46:G54" si="13">(IF(D46&gt;1, "1", "0"))*C46*E46</f>
        <v>0</v>
      </c>
      <c r="H46" s="9">
        <f t="shared" ref="H46:H54" si="14">(IF(D46&gt;1, "1", "0"))*C46*E46</f>
        <v>0</v>
      </c>
      <c r="I46" s="9">
        <f t="shared" ref="I46:I54" si="15">(IF(D46&gt;2, "1", "0"))*C46*E46</f>
        <v>0</v>
      </c>
      <c r="J46" s="79">
        <f t="shared" si="0"/>
        <v>0</v>
      </c>
    </row>
    <row r="47" spans="1:10" x14ac:dyDescent="0.25">
      <c r="A47" s="188"/>
      <c r="B47" s="8" t="s">
        <v>174</v>
      </c>
      <c r="C47" s="26"/>
      <c r="D47" s="4"/>
      <c r="E47" s="4">
        <v>2</v>
      </c>
      <c r="F47" s="4"/>
      <c r="G47" s="10">
        <f t="shared" si="13"/>
        <v>0</v>
      </c>
      <c r="H47" s="9">
        <f t="shared" si="14"/>
        <v>0</v>
      </c>
      <c r="I47" s="9">
        <f t="shared" si="15"/>
        <v>0</v>
      </c>
      <c r="J47" s="79">
        <f t="shared" si="0"/>
        <v>0</v>
      </c>
    </row>
    <row r="48" spans="1:10" x14ac:dyDescent="0.25">
      <c r="A48" s="188"/>
      <c r="B48" s="8" t="s">
        <v>177</v>
      </c>
      <c r="C48" s="26"/>
      <c r="D48" s="4"/>
      <c r="E48" s="4">
        <v>2</v>
      </c>
      <c r="F48" s="4"/>
      <c r="G48" s="10">
        <f t="shared" si="13"/>
        <v>0</v>
      </c>
      <c r="H48" s="9">
        <f t="shared" si="14"/>
        <v>0</v>
      </c>
      <c r="I48" s="9">
        <f t="shared" si="15"/>
        <v>0</v>
      </c>
      <c r="J48" s="79">
        <f t="shared" si="0"/>
        <v>0</v>
      </c>
    </row>
    <row r="49" spans="1:10" x14ac:dyDescent="0.25">
      <c r="A49" s="188"/>
      <c r="B49" s="8" t="s">
        <v>178</v>
      </c>
      <c r="C49" s="26"/>
      <c r="D49" s="4"/>
      <c r="E49" s="4">
        <v>2</v>
      </c>
      <c r="F49" s="4"/>
      <c r="G49" s="10">
        <f t="shared" si="13"/>
        <v>0</v>
      </c>
      <c r="H49" s="9">
        <f t="shared" si="14"/>
        <v>0</v>
      </c>
      <c r="I49" s="9">
        <f t="shared" si="15"/>
        <v>0</v>
      </c>
      <c r="J49" s="79">
        <f t="shared" si="0"/>
        <v>0</v>
      </c>
    </row>
    <row r="50" spans="1:10" x14ac:dyDescent="0.25">
      <c r="A50" s="188"/>
      <c r="B50" s="8" t="s">
        <v>148</v>
      </c>
      <c r="C50" s="26"/>
      <c r="D50" s="4"/>
      <c r="E50" s="4">
        <v>2</v>
      </c>
      <c r="F50" s="4"/>
      <c r="G50" s="10">
        <f t="shared" ref="G50:G51" si="16">(IF(D50&gt;1, "1", "0"))*C50*E50</f>
        <v>0</v>
      </c>
      <c r="H50" s="9">
        <f t="shared" ref="H50:H51" si="17">(IF(D50&gt;1, "1", "0"))*C50*E50</f>
        <v>0</v>
      </c>
      <c r="I50" s="9">
        <f t="shared" ref="I50:I51" si="18">(IF(D50&gt;2, "1", "0"))*C50*E50</f>
        <v>0</v>
      </c>
      <c r="J50" s="79">
        <f t="shared" si="0"/>
        <v>0</v>
      </c>
    </row>
    <row r="51" spans="1:10" x14ac:dyDescent="0.25">
      <c r="A51" s="188"/>
      <c r="B51" s="8" t="s">
        <v>179</v>
      </c>
      <c r="C51" s="26"/>
      <c r="D51" s="4"/>
      <c r="E51" s="4">
        <v>2</v>
      </c>
      <c r="F51" s="4"/>
      <c r="G51" s="10">
        <f t="shared" si="16"/>
        <v>0</v>
      </c>
      <c r="H51" s="9">
        <f t="shared" si="17"/>
        <v>0</v>
      </c>
      <c r="I51" s="9">
        <f t="shared" si="18"/>
        <v>0</v>
      </c>
      <c r="J51" s="79">
        <f t="shared" si="0"/>
        <v>0</v>
      </c>
    </row>
    <row r="52" spans="1:10" x14ac:dyDescent="0.25">
      <c r="A52" s="188"/>
      <c r="B52" s="8" t="s">
        <v>5</v>
      </c>
      <c r="C52" s="26"/>
      <c r="D52" s="4"/>
      <c r="E52" s="4">
        <v>2</v>
      </c>
      <c r="F52" s="4"/>
      <c r="G52" s="10">
        <f t="shared" si="13"/>
        <v>0</v>
      </c>
      <c r="H52" s="9">
        <f t="shared" si="14"/>
        <v>0</v>
      </c>
      <c r="I52" s="9">
        <f t="shared" si="15"/>
        <v>0</v>
      </c>
      <c r="J52" s="79">
        <f t="shared" si="0"/>
        <v>0</v>
      </c>
    </row>
    <row r="53" spans="1:10" x14ac:dyDescent="0.25">
      <c r="A53" s="188"/>
      <c r="B53" s="8" t="s">
        <v>72</v>
      </c>
      <c r="C53" s="26"/>
      <c r="D53" s="4"/>
      <c r="E53" s="4">
        <v>2</v>
      </c>
      <c r="F53" s="4"/>
      <c r="G53" s="10">
        <f t="shared" si="13"/>
        <v>0</v>
      </c>
      <c r="H53" s="9">
        <f t="shared" si="14"/>
        <v>0</v>
      </c>
      <c r="I53" s="9">
        <f t="shared" si="15"/>
        <v>0</v>
      </c>
      <c r="J53" s="79">
        <f t="shared" si="0"/>
        <v>0</v>
      </c>
    </row>
    <row r="54" spans="1:10" ht="21" x14ac:dyDescent="0.35">
      <c r="A54" s="92" t="s">
        <v>120</v>
      </c>
      <c r="B54" s="8" t="s">
        <v>73</v>
      </c>
      <c r="C54" s="26"/>
      <c r="D54" s="4"/>
      <c r="E54" s="4">
        <v>2</v>
      </c>
      <c r="F54" s="4"/>
      <c r="G54" s="10">
        <f t="shared" si="13"/>
        <v>0</v>
      </c>
      <c r="H54" s="9">
        <f t="shared" si="14"/>
        <v>0</v>
      </c>
      <c r="I54" s="9">
        <f t="shared" si="15"/>
        <v>0</v>
      </c>
      <c r="J54" s="79">
        <f t="shared" si="0"/>
        <v>0</v>
      </c>
    </row>
    <row r="55" spans="1:10" x14ac:dyDescent="0.25">
      <c r="A55" s="189" t="s">
        <v>121</v>
      </c>
      <c r="B55" s="8" t="s">
        <v>37</v>
      </c>
      <c r="C55" s="26"/>
      <c r="D55" s="4"/>
      <c r="E55" s="42" t="s">
        <v>15</v>
      </c>
      <c r="F55" s="42"/>
      <c r="G55" s="10">
        <f>(IF(D55&gt;1, "1", "0"))*C55</f>
        <v>0</v>
      </c>
      <c r="H55" s="9">
        <f>(IF(D55&gt;1, "1", "0"))*C55</f>
        <v>0</v>
      </c>
      <c r="I55" s="9">
        <f>(IF(D55&gt;2, "1", "0"))*C55</f>
        <v>0</v>
      </c>
      <c r="J55" s="79">
        <f t="shared" si="0"/>
        <v>0</v>
      </c>
    </row>
    <row r="56" spans="1:10" x14ac:dyDescent="0.25">
      <c r="A56" s="189"/>
      <c r="B56" s="8" t="s">
        <v>38</v>
      </c>
      <c r="C56" s="26"/>
      <c r="D56" s="4"/>
      <c r="E56" s="42" t="s">
        <v>15</v>
      </c>
      <c r="F56" s="42"/>
      <c r="G56" s="10">
        <f>(IF(D56&gt;1, "1", "0"))*C56</f>
        <v>0</v>
      </c>
      <c r="H56" s="9">
        <f>(IF(D56&gt;1, "1", "0"))*C56</f>
        <v>0</v>
      </c>
      <c r="I56" s="9">
        <f>(IF(D56&gt;2, "1", "0"))*C56</f>
        <v>0</v>
      </c>
      <c r="J56" s="79">
        <f t="shared" si="0"/>
        <v>0</v>
      </c>
    </row>
    <row r="57" spans="1:10" x14ac:dyDescent="0.25">
      <c r="A57" s="175" t="s">
        <v>123</v>
      </c>
      <c r="B57" s="34" t="s">
        <v>150</v>
      </c>
      <c r="C57" s="27"/>
      <c r="D57" s="24"/>
      <c r="E57" s="42" t="s">
        <v>15</v>
      </c>
      <c r="F57" s="42"/>
      <c r="G57" s="10">
        <f t="shared" si="10"/>
        <v>0</v>
      </c>
      <c r="H57" s="9">
        <f t="shared" si="11"/>
        <v>0</v>
      </c>
      <c r="I57" s="9">
        <f t="shared" si="12"/>
        <v>0</v>
      </c>
      <c r="J57" s="79">
        <f t="shared" si="0"/>
        <v>0</v>
      </c>
    </row>
    <row r="58" spans="1:10" x14ac:dyDescent="0.25">
      <c r="A58" s="175"/>
      <c r="B58" s="34" t="s">
        <v>151</v>
      </c>
      <c r="C58" s="27"/>
      <c r="D58" s="24"/>
      <c r="E58" s="42" t="s">
        <v>15</v>
      </c>
      <c r="F58" s="42"/>
      <c r="G58" s="10">
        <f t="shared" si="10"/>
        <v>0</v>
      </c>
      <c r="H58" s="9">
        <f t="shared" si="11"/>
        <v>0</v>
      </c>
      <c r="I58" s="9">
        <f t="shared" si="12"/>
        <v>0</v>
      </c>
      <c r="J58" s="79">
        <f t="shared" si="0"/>
        <v>0</v>
      </c>
    </row>
    <row r="59" spans="1:10" x14ac:dyDescent="0.25">
      <c r="A59" s="175"/>
      <c r="B59" s="23" t="s">
        <v>250</v>
      </c>
      <c r="C59" s="27"/>
      <c r="D59" s="24"/>
      <c r="E59" s="42" t="s">
        <v>15</v>
      </c>
      <c r="F59" s="42"/>
      <c r="G59" s="10">
        <f t="shared" si="10"/>
        <v>0</v>
      </c>
      <c r="H59" s="9">
        <f t="shared" si="11"/>
        <v>0</v>
      </c>
      <c r="I59" s="9">
        <f t="shared" si="12"/>
        <v>0</v>
      </c>
      <c r="J59" s="79">
        <f t="shared" si="0"/>
        <v>0</v>
      </c>
    </row>
    <row r="60" spans="1:10" x14ac:dyDescent="0.25">
      <c r="A60" s="175"/>
      <c r="B60" s="23" t="s">
        <v>251</v>
      </c>
      <c r="C60" s="27"/>
      <c r="D60" s="24"/>
      <c r="E60" s="42" t="s">
        <v>15</v>
      </c>
      <c r="F60" s="42"/>
      <c r="G60" s="10">
        <f t="shared" si="10"/>
        <v>0</v>
      </c>
      <c r="H60" s="9">
        <f t="shared" si="11"/>
        <v>0</v>
      </c>
      <c r="I60" s="9">
        <f t="shared" si="12"/>
        <v>0</v>
      </c>
      <c r="J60" s="79">
        <f t="shared" si="0"/>
        <v>0</v>
      </c>
    </row>
    <row r="61" spans="1:10" ht="15" customHeight="1" x14ac:dyDescent="0.25">
      <c r="A61" s="175"/>
      <c r="B61" s="23" t="s">
        <v>252</v>
      </c>
      <c r="C61" s="27"/>
      <c r="D61" s="24"/>
      <c r="E61" s="42" t="s">
        <v>15</v>
      </c>
      <c r="F61" s="42"/>
      <c r="G61" s="10">
        <f t="shared" si="10"/>
        <v>0</v>
      </c>
      <c r="H61" s="9">
        <f t="shared" si="11"/>
        <v>0</v>
      </c>
      <c r="I61" s="9">
        <f t="shared" si="12"/>
        <v>0</v>
      </c>
      <c r="J61" s="79">
        <f t="shared" si="0"/>
        <v>0</v>
      </c>
    </row>
    <row r="62" spans="1:10" ht="15" customHeight="1" x14ac:dyDescent="0.25">
      <c r="A62" s="175"/>
      <c r="B62" s="23" t="s">
        <v>152</v>
      </c>
      <c r="C62" s="27"/>
      <c r="D62" s="24"/>
      <c r="E62" s="42" t="s">
        <v>15</v>
      </c>
      <c r="F62" s="42"/>
      <c r="G62" s="10">
        <f t="shared" si="10"/>
        <v>0</v>
      </c>
      <c r="H62" s="9">
        <f t="shared" si="11"/>
        <v>0</v>
      </c>
      <c r="I62" s="9">
        <f t="shared" si="12"/>
        <v>0</v>
      </c>
      <c r="J62" s="79">
        <f t="shared" si="0"/>
        <v>0</v>
      </c>
    </row>
    <row r="63" spans="1:10" x14ac:dyDescent="0.25">
      <c r="A63" s="177" t="s">
        <v>125</v>
      </c>
      <c r="B63" s="23" t="s">
        <v>153</v>
      </c>
      <c r="C63" s="27"/>
      <c r="D63" s="24"/>
      <c r="E63" s="24"/>
      <c r="F63" s="24"/>
      <c r="G63" s="10">
        <f t="shared" ref="G63:G64" si="19">(IF(D63&gt;1, "1", "0"))*C63*E63</f>
        <v>0</v>
      </c>
      <c r="H63" s="10">
        <f t="shared" ref="H63:H64" si="20">(IF(D63&gt;1, "1", "0"))*C63*E63</f>
        <v>0</v>
      </c>
      <c r="I63" s="10">
        <f t="shared" ref="I63:I64" si="21">(IF(D63&gt;2, "1", "0"))*C63*E63</f>
        <v>0</v>
      </c>
      <c r="J63" s="79">
        <f t="shared" si="0"/>
        <v>0</v>
      </c>
    </row>
    <row r="64" spans="1:10" x14ac:dyDescent="0.25">
      <c r="A64" s="177"/>
      <c r="B64" s="23" t="s">
        <v>154</v>
      </c>
      <c r="C64" s="27"/>
      <c r="D64" s="24"/>
      <c r="E64" s="24"/>
      <c r="F64" s="24"/>
      <c r="G64" s="10">
        <f t="shared" si="19"/>
        <v>0</v>
      </c>
      <c r="H64" s="10">
        <f t="shared" si="20"/>
        <v>0</v>
      </c>
      <c r="I64" s="10">
        <f t="shared" si="21"/>
        <v>0</v>
      </c>
      <c r="J64" s="79">
        <f t="shared" si="0"/>
        <v>0</v>
      </c>
    </row>
    <row r="65" spans="1:10" x14ac:dyDescent="0.25">
      <c r="A65" s="177"/>
      <c r="B65" s="23" t="s">
        <v>253</v>
      </c>
      <c r="C65" s="27"/>
      <c r="D65" s="24"/>
      <c r="E65" s="24"/>
      <c r="F65" s="24"/>
      <c r="G65" s="10">
        <f t="shared" ref="G65" si="22">(IF(D65&gt;1, "1", "0"))*C65*E65</f>
        <v>0</v>
      </c>
      <c r="H65" s="10">
        <f t="shared" ref="H65" si="23">(IF(D65&gt;1, "1", "0"))*C65*E65</f>
        <v>0</v>
      </c>
      <c r="I65" s="10">
        <f>(IF(D65&gt;2, "1", "0"))*C65*E65</f>
        <v>0</v>
      </c>
      <c r="J65" s="79">
        <f t="shared" si="0"/>
        <v>0</v>
      </c>
    </row>
    <row r="66" spans="1:10" x14ac:dyDescent="0.25">
      <c r="A66" s="177"/>
      <c r="B66" s="23" t="s">
        <v>254</v>
      </c>
      <c r="C66" s="27"/>
      <c r="D66" s="24"/>
      <c r="E66" s="24"/>
      <c r="F66" s="24"/>
      <c r="G66" s="10">
        <f t="shared" ref="G66:G69" si="24">(IF(D66&gt;1, "1", "0"))*C66*E66</f>
        <v>0</v>
      </c>
      <c r="H66" s="10">
        <f t="shared" ref="H66:H69" si="25">(IF(D66&gt;1, "1", "0"))*C66*E66</f>
        <v>0</v>
      </c>
      <c r="I66" s="10">
        <f t="shared" ref="I66:I69" si="26">(IF(D66&gt;2, "1", "0"))*C66*E66</f>
        <v>0</v>
      </c>
      <c r="J66" s="79">
        <f t="shared" si="0"/>
        <v>0</v>
      </c>
    </row>
    <row r="67" spans="1:10" x14ac:dyDescent="0.25">
      <c r="A67" s="177"/>
      <c r="B67" s="23" t="s">
        <v>255</v>
      </c>
      <c r="C67" s="27"/>
      <c r="D67" s="24"/>
      <c r="E67" s="24"/>
      <c r="F67" s="24"/>
      <c r="G67" s="10">
        <f t="shared" si="24"/>
        <v>0</v>
      </c>
      <c r="H67" s="10">
        <f t="shared" si="25"/>
        <v>0</v>
      </c>
      <c r="I67" s="10">
        <f t="shared" si="26"/>
        <v>0</v>
      </c>
      <c r="J67" s="79">
        <f t="shared" si="0"/>
        <v>0</v>
      </c>
    </row>
    <row r="68" spans="1:10" x14ac:dyDescent="0.25">
      <c r="A68" s="177"/>
      <c r="B68" s="23" t="s">
        <v>155</v>
      </c>
      <c r="C68" s="27"/>
      <c r="D68" s="24"/>
      <c r="E68" s="24"/>
      <c r="F68" s="24"/>
      <c r="G68" s="10">
        <f t="shared" si="24"/>
        <v>0</v>
      </c>
      <c r="H68" s="10">
        <f t="shared" si="25"/>
        <v>0</v>
      </c>
      <c r="I68" s="10">
        <f t="shared" si="26"/>
        <v>0</v>
      </c>
      <c r="J68" s="79">
        <f t="shared" si="0"/>
        <v>0</v>
      </c>
    </row>
    <row r="69" spans="1:10" x14ac:dyDescent="0.25">
      <c r="A69" s="177"/>
      <c r="B69" s="23" t="s">
        <v>156</v>
      </c>
      <c r="C69" s="27"/>
      <c r="D69" s="24"/>
      <c r="E69" s="24"/>
      <c r="F69" s="24"/>
      <c r="G69" s="10">
        <f t="shared" si="24"/>
        <v>0</v>
      </c>
      <c r="H69" s="10">
        <f t="shared" si="25"/>
        <v>0</v>
      </c>
      <c r="I69" s="10">
        <f t="shared" si="26"/>
        <v>0</v>
      </c>
      <c r="J69" s="79">
        <f t="shared" si="0"/>
        <v>0</v>
      </c>
    </row>
    <row r="70" spans="1:10" ht="15.75" thickBot="1" x14ac:dyDescent="0.3">
      <c r="A70" s="33"/>
      <c r="B70" s="14" t="s">
        <v>14</v>
      </c>
      <c r="C70" s="29" t="s">
        <v>15</v>
      </c>
      <c r="D70" s="15" t="s">
        <v>15</v>
      </c>
      <c r="E70" s="15" t="s">
        <v>15</v>
      </c>
      <c r="F70" s="15"/>
      <c r="G70" s="12">
        <f t="shared" ref="G70" si="27">(IF(D70&gt;1, "1", "0"))*1</f>
        <v>1</v>
      </c>
      <c r="H70" s="11">
        <f t="shared" ref="H70" si="28">(IF(D70&gt;1, "1", "0"))*1</f>
        <v>1</v>
      </c>
      <c r="I70" s="65">
        <f t="shared" ref="I70" si="29">(IF(D70&gt;2, "1", "0"))*1</f>
        <v>1</v>
      </c>
      <c r="J70" s="80">
        <f t="shared" si="0"/>
        <v>0</v>
      </c>
    </row>
    <row r="71" spans="1:10" x14ac:dyDescent="0.25">
      <c r="A71" s="33"/>
      <c r="B71" s="1"/>
      <c r="C71" s="2"/>
      <c r="D71" s="2"/>
      <c r="E71" s="2"/>
      <c r="F71" s="2"/>
      <c r="G71" s="2"/>
      <c r="H71" s="2"/>
      <c r="I71" s="68"/>
      <c r="J71" s="3"/>
    </row>
    <row r="72" spans="1:10" ht="15.75" thickBot="1" x14ac:dyDescent="0.3">
      <c r="A72" s="33"/>
      <c r="B72" s="123" t="s">
        <v>13</v>
      </c>
      <c r="C72" s="124"/>
      <c r="D72" s="124"/>
      <c r="E72" s="32"/>
      <c r="F72" s="53"/>
      <c r="G72" s="44">
        <f>SUM(G20:G71)</f>
        <v>1</v>
      </c>
      <c r="H72" s="45">
        <f>SUM(H20:H71)</f>
        <v>1</v>
      </c>
      <c r="I72" s="45">
        <f>SUM(I20:I71)</f>
        <v>1</v>
      </c>
      <c r="J72" s="91">
        <f>SUM(J8:J70)</f>
        <v>0</v>
      </c>
    </row>
    <row r="73" spans="1:10" ht="15.75" thickBot="1" x14ac:dyDescent="0.3">
      <c r="A73" s="33"/>
    </row>
    <row r="74" spans="1:10" x14ac:dyDescent="0.25">
      <c r="A74" s="173" t="s">
        <v>222</v>
      </c>
      <c r="B74" s="173" t="s">
        <v>223</v>
      </c>
      <c r="C74" s="193" t="s">
        <v>229</v>
      </c>
      <c r="D74" s="84" t="s">
        <v>130</v>
      </c>
      <c r="E74" s="135" t="s">
        <v>228</v>
      </c>
      <c r="F74" s="136"/>
      <c r="G74" s="136"/>
      <c r="H74" s="137"/>
      <c r="I74" s="83"/>
      <c r="J74" s="2"/>
    </row>
    <row r="75" spans="1:10" ht="15.75" thickBot="1" x14ac:dyDescent="0.3">
      <c r="A75" s="169"/>
      <c r="B75" s="169"/>
      <c r="C75" s="196"/>
      <c r="D75" s="85" t="s">
        <v>131</v>
      </c>
      <c r="E75" s="190"/>
      <c r="F75" s="191"/>
      <c r="G75" s="191"/>
      <c r="H75" s="192"/>
      <c r="I75" s="82"/>
    </row>
    <row r="76" spans="1:10" ht="15.75" thickBot="1" x14ac:dyDescent="0.3">
      <c r="A76" s="41"/>
      <c r="B76" s="41"/>
      <c r="C76" s="41"/>
      <c r="D76" s="38"/>
      <c r="E76" s="94" t="s">
        <v>1</v>
      </c>
      <c r="F76" s="94" t="s">
        <v>2</v>
      </c>
      <c r="G76" s="94" t="s">
        <v>3</v>
      </c>
      <c r="H76" s="60" t="s">
        <v>66</v>
      </c>
      <c r="I76" s="1"/>
    </row>
    <row r="77" spans="1:10" x14ac:dyDescent="0.25">
      <c r="A77" s="182" t="s">
        <v>124</v>
      </c>
      <c r="B77" s="39" t="s">
        <v>84</v>
      </c>
      <c r="C77" s="40"/>
      <c r="D77" s="43" t="s">
        <v>15</v>
      </c>
      <c r="E77" s="86">
        <f t="shared" ref="E77:E89" si="30">C77*0.1</f>
        <v>0</v>
      </c>
      <c r="F77" s="86">
        <f t="shared" ref="F77:F84" si="31">C77*0.4</f>
        <v>0</v>
      </c>
      <c r="G77" s="86">
        <f t="shared" ref="G77:G84" si="32">C77*0.4</f>
        <v>0</v>
      </c>
      <c r="H77" s="87">
        <f t="shared" ref="H77:H84" si="33">C77*0.1</f>
        <v>0</v>
      </c>
    </row>
    <row r="78" spans="1:10" x14ac:dyDescent="0.25">
      <c r="A78" s="182"/>
      <c r="B78" s="8" t="s">
        <v>85</v>
      </c>
      <c r="C78" s="4"/>
      <c r="D78" s="43" t="s">
        <v>15</v>
      </c>
      <c r="E78" s="20">
        <f t="shared" si="30"/>
        <v>0</v>
      </c>
      <c r="F78" s="20">
        <f t="shared" si="31"/>
        <v>0</v>
      </c>
      <c r="G78" s="20">
        <f t="shared" si="32"/>
        <v>0</v>
      </c>
      <c r="H78" s="21">
        <f t="shared" si="33"/>
        <v>0</v>
      </c>
    </row>
    <row r="79" spans="1:10" x14ac:dyDescent="0.25">
      <c r="A79" s="182"/>
      <c r="B79" s="8" t="s">
        <v>86</v>
      </c>
      <c r="C79" s="4"/>
      <c r="D79" s="43" t="s">
        <v>15</v>
      </c>
      <c r="E79" s="20">
        <f t="shared" si="30"/>
        <v>0</v>
      </c>
      <c r="F79" s="20">
        <f t="shared" si="31"/>
        <v>0</v>
      </c>
      <c r="G79" s="20">
        <f t="shared" si="32"/>
        <v>0</v>
      </c>
      <c r="H79" s="21">
        <f t="shared" si="33"/>
        <v>0</v>
      </c>
    </row>
    <row r="80" spans="1:10" x14ac:dyDescent="0.25">
      <c r="A80" s="182"/>
      <c r="B80" s="8" t="s">
        <v>87</v>
      </c>
      <c r="C80" s="4"/>
      <c r="D80" s="43" t="s">
        <v>15</v>
      </c>
      <c r="E80" s="20">
        <f t="shared" si="30"/>
        <v>0</v>
      </c>
      <c r="F80" s="20">
        <f t="shared" si="31"/>
        <v>0</v>
      </c>
      <c r="G80" s="20">
        <f t="shared" si="32"/>
        <v>0</v>
      </c>
      <c r="H80" s="21">
        <f t="shared" si="33"/>
        <v>0</v>
      </c>
    </row>
    <row r="81" spans="1:10" x14ac:dyDescent="0.25">
      <c r="A81" s="182"/>
      <c r="B81" s="8" t="s">
        <v>88</v>
      </c>
      <c r="C81" s="4"/>
      <c r="D81" s="43" t="s">
        <v>15</v>
      </c>
      <c r="E81" s="20">
        <f t="shared" si="30"/>
        <v>0</v>
      </c>
      <c r="F81" s="20">
        <f t="shared" si="31"/>
        <v>0</v>
      </c>
      <c r="G81" s="20">
        <f t="shared" si="32"/>
        <v>0</v>
      </c>
      <c r="H81" s="21">
        <f t="shared" si="33"/>
        <v>0</v>
      </c>
    </row>
    <row r="82" spans="1:10" x14ac:dyDescent="0.25">
      <c r="A82" s="182"/>
      <c r="B82" s="8" t="s">
        <v>89</v>
      </c>
      <c r="C82" s="4"/>
      <c r="D82" s="43" t="s">
        <v>15</v>
      </c>
      <c r="E82" s="20">
        <f t="shared" si="30"/>
        <v>0</v>
      </c>
      <c r="F82" s="20">
        <f t="shared" si="31"/>
        <v>0</v>
      </c>
      <c r="G82" s="20">
        <f t="shared" si="32"/>
        <v>0</v>
      </c>
      <c r="H82" s="21">
        <f t="shared" si="33"/>
        <v>0</v>
      </c>
    </row>
    <row r="83" spans="1:10" x14ac:dyDescent="0.25">
      <c r="A83" s="183" t="s">
        <v>118</v>
      </c>
      <c r="B83" s="8" t="s">
        <v>81</v>
      </c>
      <c r="C83" s="4"/>
      <c r="D83" s="43" t="s">
        <v>15</v>
      </c>
      <c r="E83" s="20">
        <f t="shared" si="30"/>
        <v>0</v>
      </c>
      <c r="F83" s="20">
        <f t="shared" si="31"/>
        <v>0</v>
      </c>
      <c r="G83" s="20">
        <f t="shared" si="32"/>
        <v>0</v>
      </c>
      <c r="H83" s="21">
        <f t="shared" si="33"/>
        <v>0</v>
      </c>
    </row>
    <row r="84" spans="1:10" x14ac:dyDescent="0.25">
      <c r="A84" s="183"/>
      <c r="B84" s="8" t="s">
        <v>82</v>
      </c>
      <c r="C84" s="4"/>
      <c r="D84" s="43" t="s">
        <v>15</v>
      </c>
      <c r="E84" s="20">
        <f t="shared" si="30"/>
        <v>0</v>
      </c>
      <c r="F84" s="20">
        <f t="shared" si="31"/>
        <v>0</v>
      </c>
      <c r="G84" s="20">
        <f t="shared" si="32"/>
        <v>0</v>
      </c>
      <c r="H84" s="21">
        <f t="shared" si="33"/>
        <v>0</v>
      </c>
    </row>
    <row r="85" spans="1:10" x14ac:dyDescent="0.25">
      <c r="A85" s="183"/>
      <c r="B85" s="8" t="s">
        <v>83</v>
      </c>
      <c r="C85" s="4"/>
      <c r="D85" s="43" t="s">
        <v>15</v>
      </c>
      <c r="E85" s="20">
        <f t="shared" si="30"/>
        <v>0</v>
      </c>
      <c r="F85" s="20">
        <f>C85*0.5</f>
        <v>0</v>
      </c>
      <c r="G85" s="20">
        <f>C85*0.35</f>
        <v>0</v>
      </c>
      <c r="H85" s="21">
        <f>C85*0.05</f>
        <v>0</v>
      </c>
    </row>
    <row r="86" spans="1:10" ht="21" customHeight="1" x14ac:dyDescent="0.25">
      <c r="A86" s="178" t="s">
        <v>256</v>
      </c>
      <c r="B86" s="23" t="s">
        <v>257</v>
      </c>
      <c r="C86" s="24"/>
      <c r="D86" s="43" t="s">
        <v>15</v>
      </c>
      <c r="E86" s="20">
        <f t="shared" ref="E86:E87" si="34">C86*0.1</f>
        <v>0</v>
      </c>
      <c r="F86" s="20">
        <f t="shared" ref="F86:F87" si="35">C86*0.5</f>
        <v>0</v>
      </c>
      <c r="G86" s="20">
        <f t="shared" ref="G86:G87" si="36">C86*0.35</f>
        <v>0</v>
      </c>
      <c r="H86" s="21">
        <f t="shared" ref="H86:H87" si="37">C86*0.05</f>
        <v>0</v>
      </c>
    </row>
    <row r="87" spans="1:10" ht="21" customHeight="1" x14ac:dyDescent="0.25">
      <c r="A87" s="179"/>
      <c r="B87" s="23" t="s">
        <v>258</v>
      </c>
      <c r="C87" s="24"/>
      <c r="D87" s="43" t="s">
        <v>15</v>
      </c>
      <c r="E87" s="20">
        <f t="shared" si="34"/>
        <v>0</v>
      </c>
      <c r="F87" s="20">
        <f t="shared" si="35"/>
        <v>0</v>
      </c>
      <c r="G87" s="20">
        <f t="shared" si="36"/>
        <v>0</v>
      </c>
      <c r="H87" s="21">
        <f t="shared" si="37"/>
        <v>0</v>
      </c>
    </row>
    <row r="88" spans="1:10" x14ac:dyDescent="0.25">
      <c r="A88" s="174" t="s">
        <v>122</v>
      </c>
      <c r="B88" s="23" t="s">
        <v>48</v>
      </c>
      <c r="C88" s="24"/>
      <c r="D88" s="43" t="s">
        <v>15</v>
      </c>
      <c r="E88" s="20">
        <f t="shared" si="30"/>
        <v>0</v>
      </c>
      <c r="F88" s="20">
        <f>C88*0.5</f>
        <v>0</v>
      </c>
      <c r="G88" s="20">
        <f>C88*0.35</f>
        <v>0</v>
      </c>
      <c r="H88" s="21">
        <f>C88*0.05</f>
        <v>0</v>
      </c>
      <c r="J88" s="33"/>
    </row>
    <row r="89" spans="1:10" x14ac:dyDescent="0.25">
      <c r="A89" s="174"/>
      <c r="B89" s="23" t="s">
        <v>49</v>
      </c>
      <c r="C89" s="24"/>
      <c r="D89" s="43" t="s">
        <v>15</v>
      </c>
      <c r="E89" s="20">
        <f t="shared" si="30"/>
        <v>0</v>
      </c>
      <c r="F89" s="20">
        <f>C89*0.5</f>
        <v>0</v>
      </c>
      <c r="G89" s="20">
        <f>C89*0.35</f>
        <v>0</v>
      </c>
      <c r="H89" s="21">
        <f>C89*0.05</f>
        <v>0</v>
      </c>
    </row>
    <row r="90" spans="1:10" ht="21" x14ac:dyDescent="0.35">
      <c r="A90" s="93" t="s">
        <v>119</v>
      </c>
      <c r="B90" s="23" t="s">
        <v>176</v>
      </c>
      <c r="C90" s="24"/>
      <c r="D90" s="43">
        <v>2</v>
      </c>
      <c r="E90" s="20">
        <f>(C90*0.15)*D90</f>
        <v>0</v>
      </c>
      <c r="F90" s="20">
        <f>(C90*0.15)*D90</f>
        <v>0</v>
      </c>
      <c r="G90" s="20">
        <f>(C90*0.15)*D90</f>
        <v>0</v>
      </c>
      <c r="H90" s="20">
        <f>(C90*0.15)*D90</f>
        <v>0</v>
      </c>
    </row>
    <row r="91" spans="1:10" x14ac:dyDescent="0.25">
      <c r="A91" s="175" t="s">
        <v>123</v>
      </c>
      <c r="B91" s="23" t="s">
        <v>157</v>
      </c>
      <c r="C91" s="24"/>
      <c r="D91" s="43" t="s">
        <v>15</v>
      </c>
      <c r="E91" s="20">
        <f>C91*0.1</f>
        <v>0</v>
      </c>
      <c r="F91" s="20">
        <f>C91*0.5</f>
        <v>0</v>
      </c>
      <c r="G91" s="20">
        <f>C91*0.35</f>
        <v>0</v>
      </c>
      <c r="H91" s="21">
        <f>C91*0.05</f>
        <v>0</v>
      </c>
    </row>
    <row r="92" spans="1:10" x14ac:dyDescent="0.25">
      <c r="A92" s="175"/>
      <c r="B92" s="23" t="s">
        <v>158</v>
      </c>
      <c r="C92" s="24"/>
      <c r="D92" s="43" t="s">
        <v>15</v>
      </c>
      <c r="E92" s="20">
        <f>C92*0.1</f>
        <v>0</v>
      </c>
      <c r="F92" s="20">
        <f>C92*0.5</f>
        <v>0</v>
      </c>
      <c r="G92" s="20">
        <f>C92*0.35</f>
        <v>0</v>
      </c>
      <c r="H92" s="21">
        <f>C92*0.05</f>
        <v>0</v>
      </c>
    </row>
    <row r="93" spans="1:10" x14ac:dyDescent="0.25">
      <c r="A93" s="176" t="s">
        <v>125</v>
      </c>
      <c r="B93" s="8" t="s">
        <v>159</v>
      </c>
      <c r="C93" s="4"/>
      <c r="D93" s="4"/>
      <c r="E93" s="20">
        <f>(C93*0.15)*D93</f>
        <v>0</v>
      </c>
      <c r="F93" s="20">
        <f>(C93*0.4)*D93</f>
        <v>0</v>
      </c>
      <c r="G93" s="20">
        <f>(C93*0.35)*D93</f>
        <v>0</v>
      </c>
      <c r="H93" s="21">
        <f>(C93*0.1)*D93</f>
        <v>0</v>
      </c>
    </row>
    <row r="94" spans="1:10" x14ac:dyDescent="0.25">
      <c r="A94" s="176"/>
      <c r="B94" s="8" t="s">
        <v>160</v>
      </c>
      <c r="C94" s="4"/>
      <c r="D94" s="4"/>
      <c r="E94" s="20">
        <f>(C94*0.15)*D94</f>
        <v>0</v>
      </c>
      <c r="F94" s="20">
        <f>(C94*0.4)*D94</f>
        <v>0</v>
      </c>
      <c r="G94" s="20">
        <f>(C94*0.35)*D94</f>
        <v>0</v>
      </c>
      <c r="H94" s="21">
        <f>(C94*0.1)*D94</f>
        <v>0</v>
      </c>
    </row>
    <row r="95" spans="1:10" x14ac:dyDescent="0.25">
      <c r="A95" s="176"/>
      <c r="B95" s="8" t="s">
        <v>161</v>
      </c>
      <c r="C95" s="4"/>
      <c r="D95" s="4"/>
      <c r="E95" s="20">
        <f>(C95*0.15)*D95</f>
        <v>0</v>
      </c>
      <c r="F95" s="20">
        <f>(C95*0.4)*D95</f>
        <v>0</v>
      </c>
      <c r="G95" s="20">
        <f>(C95*0.35)*D95</f>
        <v>0</v>
      </c>
      <c r="H95" s="21">
        <f>(C95*0.1)*D95</f>
        <v>0</v>
      </c>
    </row>
    <row r="96" spans="1:10" ht="15.75" thickBot="1" x14ac:dyDescent="0.3">
      <c r="A96" s="33"/>
      <c r="B96" s="14" t="s">
        <v>14</v>
      </c>
      <c r="C96" s="15" t="s">
        <v>15</v>
      </c>
      <c r="D96" s="15" t="s">
        <v>15</v>
      </c>
      <c r="E96" s="12">
        <f>(IF(C96&gt;1, "1", "0"))*10</f>
        <v>10</v>
      </c>
      <c r="F96" s="11">
        <f>(IF(C96&gt;1, "1", "0"))*10</f>
        <v>10</v>
      </c>
      <c r="G96" s="11">
        <f>(IF(C96&gt;2, "1", "0"))*10</f>
        <v>10</v>
      </c>
      <c r="H96" s="13">
        <f>(IF(C96&gt;2, "1", "0"))*10</f>
        <v>10</v>
      </c>
    </row>
    <row r="97" spans="1:10" x14ac:dyDescent="0.25">
      <c r="A97" s="33"/>
      <c r="B97" s="1"/>
      <c r="C97" s="2"/>
      <c r="D97" s="2"/>
      <c r="E97" s="2"/>
      <c r="F97" s="2"/>
      <c r="G97" s="2"/>
      <c r="H97" s="81"/>
      <c r="I97" s="2"/>
      <c r="J97" s="2"/>
    </row>
    <row r="98" spans="1:10" ht="15.75" thickBot="1" x14ac:dyDescent="0.3">
      <c r="B98" s="123" t="s">
        <v>13</v>
      </c>
      <c r="C98" s="124"/>
      <c r="D98" s="124"/>
      <c r="E98" s="46">
        <f>SUM(E77:E97)</f>
        <v>10</v>
      </c>
      <c r="F98" s="46">
        <f>SUM(F77:F97)</f>
        <v>10</v>
      </c>
      <c r="G98" s="46">
        <f>SUM(G77:G96)</f>
        <v>10</v>
      </c>
      <c r="H98" s="47">
        <f>SUM(H77:H96)</f>
        <v>10</v>
      </c>
    </row>
    <row r="99" spans="1:10" ht="18" customHeight="1" x14ac:dyDescent="0.25">
      <c r="B99" s="36"/>
      <c r="C99" s="36"/>
      <c r="D99" s="36"/>
      <c r="E99" s="37"/>
      <c r="F99" s="37"/>
      <c r="G99" s="37"/>
      <c r="H99" s="37"/>
      <c r="I99" s="37"/>
    </row>
    <row r="100" spans="1:10" ht="30" customHeight="1" x14ac:dyDescent="0.25"/>
    <row r="101" spans="1:10" ht="15" customHeight="1" x14ac:dyDescent="0.25">
      <c r="B101" s="35" t="s">
        <v>147</v>
      </c>
    </row>
    <row r="102" spans="1:10" ht="30" customHeight="1" x14ac:dyDescent="0.25">
      <c r="B102" s="195" t="s">
        <v>146</v>
      </c>
      <c r="C102" s="195"/>
      <c r="D102" s="195"/>
      <c r="E102" s="48"/>
      <c r="F102" s="48"/>
      <c r="G102" s="48"/>
    </row>
    <row r="103" spans="1:10" ht="30" customHeight="1" x14ac:dyDescent="0.25">
      <c r="B103" s="195" t="s">
        <v>181</v>
      </c>
      <c r="C103" s="195"/>
      <c r="D103" s="195"/>
      <c r="G103" s="48"/>
    </row>
    <row r="104" spans="1:10" ht="15" customHeight="1" x14ac:dyDescent="0.25">
      <c r="B104" s="139" t="s">
        <v>126</v>
      </c>
      <c r="C104" s="139"/>
      <c r="D104" s="139"/>
    </row>
    <row r="105" spans="1:10" ht="15" customHeight="1" x14ac:dyDescent="0.25">
      <c r="B105" s="49"/>
      <c r="C105" s="49"/>
      <c r="D105" s="49"/>
    </row>
    <row r="106" spans="1:10" x14ac:dyDescent="0.25">
      <c r="B106" t="s">
        <v>149</v>
      </c>
    </row>
  </sheetData>
  <mergeCells count="31">
    <mergeCell ref="B98:D98"/>
    <mergeCell ref="B102:D102"/>
    <mergeCell ref="B103:D103"/>
    <mergeCell ref="B104:D104"/>
    <mergeCell ref="B1:G1"/>
    <mergeCell ref="B72:D72"/>
    <mergeCell ref="E74:H75"/>
    <mergeCell ref="B74:B75"/>
    <mergeCell ref="C74:C75"/>
    <mergeCell ref="A5:A6"/>
    <mergeCell ref="B5:B6"/>
    <mergeCell ref="G5:I6"/>
    <mergeCell ref="C5:C6"/>
    <mergeCell ref="J5:J6"/>
    <mergeCell ref="F5:F6"/>
    <mergeCell ref="A8:A31"/>
    <mergeCell ref="A77:A82"/>
    <mergeCell ref="A83:A85"/>
    <mergeCell ref="A38:A42"/>
    <mergeCell ref="A43:A45"/>
    <mergeCell ref="A34:A37"/>
    <mergeCell ref="A46:A53"/>
    <mergeCell ref="A55:A56"/>
    <mergeCell ref="A32:A33"/>
    <mergeCell ref="A88:A89"/>
    <mergeCell ref="A91:A92"/>
    <mergeCell ref="A93:A95"/>
    <mergeCell ref="A74:A75"/>
    <mergeCell ref="A57:A62"/>
    <mergeCell ref="A63:A69"/>
    <mergeCell ref="A86:A8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Sectionals</vt:lpstr>
      <vt:lpstr>Synchro Championships</vt:lpstr>
      <vt:lpstr>Praire Regionals</vt:lpstr>
      <vt:lpstr>MB Open</vt:lpstr>
      <vt:lpstr>STARSkate Championships</vt:lpstr>
      <vt:lpstr>Crocus</vt:lpstr>
      <vt:lpstr>Regional Championships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Svistovski</dc:creator>
  <cp:lastModifiedBy>Kendra Gilbert</cp:lastModifiedBy>
  <dcterms:created xsi:type="dcterms:W3CDTF">2014-10-08T18:42:41Z</dcterms:created>
  <dcterms:modified xsi:type="dcterms:W3CDTF">2018-01-09T19:27:58Z</dcterms:modified>
</cp:coreProperties>
</file>